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tabRatio="951" activeTab="11"/>
  </bookViews>
  <sheets>
    <sheet name="WEEK 1" sheetId="21" r:id="rId1"/>
    <sheet name="WEEK2" sheetId="20" r:id="rId2"/>
    <sheet name="WEEK 3" sheetId="22" r:id="rId3"/>
    <sheet name="WEEK 4" sheetId="18" r:id="rId4"/>
    <sheet name="WEEK 5" sheetId="17" r:id="rId5"/>
    <sheet name="WEEK 6" sheetId="16" r:id="rId6"/>
    <sheet name="WEEK 7" sheetId="8" r:id="rId7"/>
    <sheet name="WEEK 8" sheetId="9" r:id="rId8"/>
    <sheet name="WEEK 9" sheetId="11" r:id="rId9"/>
    <sheet name="WEEK 10" sheetId="12" r:id="rId10"/>
    <sheet name="WEEK 11" sheetId="13" r:id="rId11"/>
    <sheet name="WEEK 12" sheetId="14" r:id="rId12"/>
    <sheet name="WEEK 13" sheetId="15" r:id="rId13"/>
    <sheet name="WEEK 14" sheetId="23" r:id="rId14"/>
    <sheet name="WEEK15" sheetId="56" r:id="rId15"/>
    <sheet name="WEEK 16" sheetId="60" r:id="rId16"/>
    <sheet name="WEEK 17 " sheetId="24" r:id="rId17"/>
    <sheet name="WEEK 18" sheetId="25" r:id="rId18"/>
    <sheet name="WEEK 19" sheetId="26" r:id="rId19"/>
    <sheet name="WEEK 20" sheetId="27" r:id="rId20"/>
    <sheet name="WEEK 21" sheetId="28" r:id="rId21"/>
    <sheet name="WEEK 22" sheetId="29" r:id="rId22"/>
    <sheet name="WEEK 23" sheetId="30" r:id="rId23"/>
    <sheet name="WEEK 24" sheetId="31" r:id="rId24"/>
    <sheet name="WEEK 25" sheetId="32" r:id="rId25"/>
    <sheet name="WEEK 26" sheetId="33" r:id="rId26"/>
    <sheet name="WEEK 27" sheetId="34" r:id="rId27"/>
    <sheet name="WEEK 28" sheetId="35" r:id="rId28"/>
    <sheet name="WEEK 29" sheetId="52" r:id="rId29"/>
    <sheet name="WEEK30" sheetId="61" r:id="rId30"/>
    <sheet name="WEEK31" sheetId="57" r:id="rId31"/>
    <sheet name="WEEK32" sheetId="38" r:id="rId32"/>
    <sheet name="WEEK33" sheetId="39" r:id="rId33"/>
    <sheet name="WEEK34" sheetId="40" r:id="rId34"/>
    <sheet name="WEEK35" sheetId="41" r:id="rId35"/>
    <sheet name="WEEK36" sheetId="42" r:id="rId36"/>
    <sheet name="WEEK37" sheetId="43" r:id="rId37"/>
    <sheet name="WEEK38" sheetId="44" r:id="rId38"/>
    <sheet name="WEEK39" sheetId="45" r:id="rId39"/>
    <sheet name="WEEK 40" sheetId="46" r:id="rId40"/>
    <sheet name="WEEK 41" sheetId="47" r:id="rId41"/>
    <sheet name="WEEK 42" sheetId="48" r:id="rId42"/>
    <sheet name="WEEK43" sheetId="62" r:id="rId43"/>
    <sheet name="WEEK44" sheetId="49" r:id="rId44"/>
    <sheet name="WEEK45 " sheetId="50" r:id="rId45"/>
    <sheet name="WEEK46" sheetId="53" r:id="rId46"/>
    <sheet name="WEEK47" sheetId="54" r:id="rId47"/>
    <sheet name="WEEK48 " sheetId="59" r:id="rId48"/>
    <sheet name="Sheet1" sheetId="63" r:id="rId49"/>
    <sheet name="Sheet2" sheetId="64" r:id="rId50"/>
  </sheets>
  <calcPr calcId="124519"/>
</workbook>
</file>

<file path=xl/calcChain.xml><?xml version="1.0" encoding="utf-8"?>
<calcChain xmlns="http://schemas.openxmlformats.org/spreadsheetml/2006/main">
  <c r="G2" i="28"/>
  <c r="G2" i="25"/>
  <c r="F2"/>
  <c r="E2"/>
  <c r="D2"/>
  <c r="C2"/>
  <c r="B2"/>
  <c r="G2" i="29"/>
  <c r="F2"/>
  <c r="E2"/>
  <c r="D2"/>
  <c r="C2"/>
  <c r="B2"/>
  <c r="C2" i="30"/>
  <c r="D2"/>
  <c r="B2"/>
</calcChain>
</file>

<file path=xl/sharedStrings.xml><?xml version="1.0" encoding="utf-8"?>
<sst xmlns="http://schemas.openxmlformats.org/spreadsheetml/2006/main" count="2126" uniqueCount="1311">
  <si>
    <t>MONDAY</t>
  </si>
  <si>
    <t>TUESDAY</t>
  </si>
  <si>
    <t>WEDNESDAY</t>
  </si>
  <si>
    <t>THURSDAY</t>
  </si>
  <si>
    <t>FRIDAY</t>
  </si>
  <si>
    <t>SATURDAY</t>
  </si>
  <si>
    <t>8 – 9am</t>
  </si>
  <si>
    <t>9 – 10 am</t>
  </si>
  <si>
    <t>10 – 11 am</t>
  </si>
  <si>
    <t>11 – 1 pm</t>
  </si>
  <si>
    <t>LUNCH BREAK</t>
  </si>
  <si>
    <t>2- 4 pm</t>
  </si>
  <si>
    <t>(21/10/19)</t>
  </si>
  <si>
    <t>(22/10/19)</t>
  </si>
  <si>
    <t>(23/10/19)</t>
  </si>
  <si>
    <t>(24/10/19)</t>
  </si>
  <si>
    <t>(25/10/19)</t>
  </si>
  <si>
    <t>(26/10/19)</t>
  </si>
  <si>
    <t xml:space="preserve"> VITAMIN K(BI 6.5)LECTURE</t>
  </si>
  <si>
    <t>IRON-ABSORPTION(BI 6.10,BI 6.9)LECTURE</t>
  </si>
  <si>
    <t>REACTIONS OF ALBUMIN-DOAP(BI 5.1,BI 11.17)</t>
  </si>
  <si>
    <t>AN 12.11-12.15 
EXTENSOR COMPARTMENT OF FOREARM (DOAP)</t>
  </si>
  <si>
    <t>AN 12.11-12.15 
EXTENSOR COMPARTMENT OF FOREARM (LECTURE)</t>
  </si>
  <si>
    <t>AN 13.3  ELBOW JOINT , RADIOULNAR JOINTS (LECTURE)</t>
  </si>
  <si>
    <t>AN  2.2, 71.1 
BONE (OSSIFICATION) (LECTURE)</t>
  </si>
  <si>
    <t>AN 13.4 UPPERLIMB JOINTS-SDL</t>
  </si>
  <si>
    <t>AN 13.5 - RADIOLOGY / SGD</t>
  </si>
  <si>
    <t>AN 2.4, 71.2 CARTILAGE HISTOLOGY PRACTICALS</t>
  </si>
  <si>
    <t>(28/10/19)</t>
  </si>
  <si>
    <t>(29/10/19)</t>
  </si>
  <si>
    <t>(30/10/19)</t>
  </si>
  <si>
    <t>(31/10/19)</t>
  </si>
  <si>
    <t>(01/11/19)</t>
  </si>
  <si>
    <t>(02/11/19)</t>
  </si>
  <si>
    <t>DIGESTION AND ABSORPTION OF PROTEINS(BI 5.3)SGD</t>
  </si>
  <si>
    <t>REACTIONS OF NPN(BI 11.17)DOAP</t>
  </si>
  <si>
    <t>AN 71.1 BONE - MICROSCOPY (LECTURE)</t>
  </si>
  <si>
    <t xml:space="preserve">AN 71.1 
BONE MICROSCOPY 
(DOAP)
</t>
  </si>
  <si>
    <t>AN 15.1-15.5 
FRONT OF THIGH &amp;  FEMORAL TRIANGLE 
(LECTURE)</t>
  </si>
  <si>
    <t>AN 15.1-15.5 
FRONT OF THIGH &amp;  FEMORAL TRIANGLE 
(DOAP)</t>
  </si>
  <si>
    <t>AN 15.1-15.5 
FRONT OF THIGH &amp;  FEMORAL TRIANGLE
(DOAP)</t>
  </si>
  <si>
    <t>AN 3.1 ,67.1-67.3 
MUSCULAR TISSUE 
(LECTURE)</t>
  </si>
  <si>
    <t>(04/11/19)</t>
  </si>
  <si>
    <t>(05/11/19)</t>
  </si>
  <si>
    <t>(06/11/19)</t>
  </si>
  <si>
    <t>(07/11/19)</t>
  </si>
  <si>
    <t>(08/11/19)</t>
  </si>
  <si>
    <t>(09/11/19)</t>
  </si>
  <si>
    <t>IDENTIFICATION OF UNKNOWN SOLUTION-DOAP(BI 11.17)</t>
  </si>
  <si>
    <t>AN 15.2  
ADDUCTOR COMPARTMENT (LECTURE)</t>
  </si>
  <si>
    <t>AN 15.2  
ADDUCTOR COMPARTMENT 
(DOAP)</t>
  </si>
  <si>
    <t>AN 16.1-16.3 
GLUTEAL REGION 
(DOAP)</t>
  </si>
  <si>
    <t>AN 16.1-16.3 
GLUTEAL REGION 
(LECTURE)</t>
  </si>
  <si>
    <t>AN16.4 ,16.5 
BACK OF THIGH &amp; SCIATIC NERVE
(LECTURE)</t>
  </si>
  <si>
    <t>AN 5.3, 5.4 ,5.7, 5.8 
69.1-69.3 
VASCULAR TISSUE
(IL NESTING PATHOLOGY)</t>
  </si>
  <si>
    <t>AN 3.1 ,67.1-67.3 
MUSCULAR TISSUE 
(DOAP)</t>
  </si>
  <si>
    <t>(11/11/19)</t>
  </si>
  <si>
    <t>(12/11/19)</t>
  </si>
  <si>
    <t>(13/11/19)</t>
  </si>
  <si>
    <t>(14/11/19)</t>
  </si>
  <si>
    <t>(15/11/19)</t>
  </si>
  <si>
    <t>(16/11/19)</t>
  </si>
  <si>
    <t>ANALYSIS OF NORMAL URINE(BI 11.3,1.4)-DOAP</t>
  </si>
  <si>
    <t>AN -AN 16.6 POPLITEAL FOSSA  (DOAP)</t>
  </si>
  <si>
    <t>AN 17.-17.3
HIP JOINT (LECTURE)</t>
  </si>
  <si>
    <t>AN 7.3,68.1 -68.3 
NERVOUS TISSUE 
(LECTURE)</t>
  </si>
  <si>
    <t>AN 7.3, 7.8 ,68.1 -68.3 
NERVOUS TISSUE 
(LECTURE)</t>
  </si>
  <si>
    <t xml:space="preserve">AN 18.1-18.3 
ANTERIOR COMPARTMENT OF LEG 
</t>
  </si>
  <si>
    <t>AN 5.3, 5.4 ,5.7, 5.8 
69.1-69.3 
VASCULAR TISSUE
(DOAP)</t>
  </si>
  <si>
    <t>(18/11/19)</t>
  </si>
  <si>
    <t>(19/11/19)</t>
  </si>
  <si>
    <t>(20/11/19)</t>
  </si>
  <si>
    <t>(21/11/19)</t>
  </si>
  <si>
    <t>(22/11/19)</t>
  </si>
  <si>
    <t>(23/11/19)</t>
  </si>
  <si>
    <t>GLUCONEOGENESIS(BI 3.4)LECTURE</t>
  </si>
  <si>
    <t>HMP SHUNT(BI 3.4)(SGD)</t>
  </si>
  <si>
    <t>GLYCOGENESIS(BI 3.4)LECTURE</t>
  </si>
  <si>
    <t>GLYCOGENOLYSIS(BI 3.4,BI 3.5)LECTURE</t>
  </si>
  <si>
    <t>ANALYSIS OF NORMAL URINE(BI 11.3,11.4)-DOAP</t>
  </si>
  <si>
    <t>AN 19.1 - 19.4
BACK OF LEG
(LECTURE)</t>
  </si>
  <si>
    <t>AN 19.1 - 19.4
BACK OF LEG
(DOAP)</t>
  </si>
  <si>
    <t>AN 18.4-18.7 
KNEE JOINT
(DOAP)</t>
  </si>
  <si>
    <t>AN 18.4-18.7 
KNEE JOINT 
(LECTURE)</t>
  </si>
  <si>
    <t xml:space="preserve">AN 20.3-20.5 VENOUS &amp; LYMPHATIC DRAINAGE OF LOWER LIMB 
(LECTURE)
</t>
  </si>
  <si>
    <t>AN 20.1 
ANKLE &amp; TIBIOFIBULAR JOINT
(LECTURE)</t>
  </si>
  <si>
    <t>AN 19.5-19.7
SOLE OF FOOT 
(DOAP)</t>
  </si>
  <si>
    <t>AN 7.3, 7.8 ,68.1 -68.3 
NERVOUS TISSUE 
(DOAP)</t>
  </si>
  <si>
    <t>(25/11/19)</t>
  </si>
  <si>
    <t>(26/11/19)</t>
  </si>
  <si>
    <t>(27/11/19)</t>
  </si>
  <si>
    <t>(28/11/19)</t>
  </si>
  <si>
    <t>(29/11/19)</t>
  </si>
  <si>
    <t>(30/11/19)</t>
  </si>
  <si>
    <t>ACTION OF INSULIN(BI 3.9)– SDL</t>
  </si>
  <si>
    <t>REGULATION OF BLOOD SUGAR(BI 3.9)LECTURE</t>
  </si>
  <si>
    <t>AN 20.7-20.9
SURFACE MARKING OF LOWER LIMB &amp; PALPATION OF BLOOD VESSELS 
(SIMULATED PATIENTS)</t>
  </si>
  <si>
    <t>PCT - LOWER LIMB</t>
  </si>
  <si>
    <t>AN 21.3-21.9
WALLS OF THORAX &amp; TYPICAL INTERCOSTAL SPACE 
(LECTURE)</t>
  </si>
  <si>
    <t>AN 21.3-21.9
WALLS OF THORAX &amp; TYPICAL INTERCOSTAL SPACE 
(DOAP)</t>
  </si>
  <si>
    <t>ANTERIOR &amp; POSTERIOR INTERCOSTAL VESSELS–SGD</t>
  </si>
  <si>
    <t>AN 70.2 
LYMPHOID TISSUE 
(LECTURE)</t>
  </si>
  <si>
    <t>(02/12/19)</t>
  </si>
  <si>
    <t>(03/12/19)</t>
  </si>
  <si>
    <t>(04/12/19)</t>
  </si>
  <si>
    <t>(05/12/19)</t>
  </si>
  <si>
    <t>(06/12/19)</t>
  </si>
  <si>
    <t>(07/12/19)</t>
  </si>
  <si>
    <t>DM(BI 3.8,BI 3.10)LECTURE</t>
  </si>
  <si>
    <t>GLYCEMIC INDEX &amp; HYPOGLYCEMIA(BI 11.23)LECTURE</t>
  </si>
  <si>
    <t>AN24.1,25.9
PLEURA 
(LECTURE)</t>
  </si>
  <si>
    <t>AN 24.2-24.5 
LUNGS 
(LECTURE)</t>
  </si>
  <si>
    <t>AN 24.1-24.6 
LUNGS &amp; TRACHEA
(DOAP)</t>
  </si>
  <si>
    <t>AN 24.1-24.6 
LUNGS &amp; TRACHEA 
(DOAP)</t>
  </si>
  <si>
    <t>AN 52.2 
PLACENTA &amp; UMBILICAL CORD
(DOAP)</t>
  </si>
  <si>
    <t>AN 70.2 
LYMPHOID TISSUE 
(DOAP)</t>
  </si>
  <si>
    <t xml:space="preserve">AN 24.6 
FLIPPED CLASSROM 
TRACHEA </t>
  </si>
  <si>
    <t>AN 21.11 - ANTERIOR
MEDIASTINUM 
(DOAP)</t>
  </si>
  <si>
    <t>GTT(BI 3.10) -SGD</t>
  </si>
  <si>
    <t>LAB DIAGNOSIS OF DM(BI 11.17)- SGD</t>
  </si>
  <si>
    <t>GLYCOSURIA(BI 11.20) SGD</t>
  </si>
  <si>
    <t>DISORDERS OF IRON METABOLISM(BI 6.9,BI 6.10) SGD</t>
  </si>
  <si>
    <t>TUESDAY
HOLIDAY
(08/10/19)</t>
  </si>
  <si>
    <t>(09/10/19)</t>
  </si>
  <si>
    <t>(10/10/19)</t>
  </si>
  <si>
    <t>(11/10/19)</t>
  </si>
  <si>
    <t>(12/10/19)</t>
  </si>
  <si>
    <t>AN 10.12, 10.13 SHOULDER JOINT (LECTURE)</t>
  </si>
  <si>
    <t>HEME SYNTHESIS-REGULATION(BI 6.11) (SGD)</t>
  </si>
  <si>
    <t>ENZYME REGULATION(BI 2.1)LECTURE</t>
  </si>
  <si>
    <t>AN 10.12
SHOULDER JOINT (DOAP)</t>
  </si>
  <si>
    <t>PRECIPITATION OF PROTEINS(BI 5.1,BI 11.17)DOAP</t>
  </si>
  <si>
    <t>HEME SYNTHESIS(BI 6.11) SGD</t>
  </si>
  <si>
    <t>(14/10/19)</t>
  </si>
  <si>
    <t>(15/10/19)</t>
  </si>
  <si>
    <t>(16/10/19)</t>
  </si>
  <si>
    <t>(17/10/19)</t>
  </si>
  <si>
    <t>(18/10/19)</t>
  </si>
  <si>
    <t>(19/10/19)</t>
  </si>
  <si>
    <t xml:space="preserve"> HEME CATABOLISM(BI 11.12)LECTURE</t>
  </si>
  <si>
    <t>AN 71.2, 2.4 HISTOLOGY OF CARTILAGE (LECTURE)</t>
  </si>
  <si>
    <t>Hb &amp;HEMOGLOBINOPATHIES(BI 5.2)(SGD)</t>
  </si>
  <si>
    <t>PORPHYRIA(BI 6.11) SYMP</t>
  </si>
  <si>
    <t>AN 43.2 
HISTOLOGY OF SALIVARY GLANDS
(LECTURE)</t>
  </si>
  <si>
    <t>AN  12.5 -12.7 
HAND - INTRINSIC MUSCLES , VESSELS NERVES(LECTURE)</t>
  </si>
  <si>
    <t>AN 12.1 - 12.10 
FLEXOR COMPARTMENT OF FOREARM AND HAND (DOAP)</t>
  </si>
  <si>
    <t>AN 12.1 - 12.10 FLEXOR COMPARTMENT OF FOREARM AND HAND(DOAP)FLEXOR COMPARTMENT OF FOREARM AND HAND(DOAP)</t>
  </si>
  <si>
    <t>AN 12.1 - 12.10 FLEXOR COMPARTMENT OF FOREARM AND HAND(DOAP)</t>
  </si>
  <si>
    <t>AN 12.1 - 12.10 
FLEXOR COMPARTMENT OF FOREARM AND HAND(DOAP)</t>
  </si>
  <si>
    <t>AN 12.7 ARTERIAL ARCADES OF HAND-SDL</t>
  </si>
  <si>
    <t>AN 12.7, 12.8 ULNAR NERVE , MEDIAN NERVE –/SYMP</t>
  </si>
  <si>
    <t>AN 43.2 HISTOLOGY OF SALIVARY GLANDS</t>
  </si>
  <si>
    <t>COLOR REACTIONS OF PROTEINS-DOAP(BI 5.1,BI 11.17)</t>
  </si>
  <si>
    <t>(02/09/19)</t>
  </si>
  <si>
    <t>(03/09/19)</t>
  </si>
  <si>
    <t>(04/09/19)</t>
  </si>
  <si>
    <t>(05/09/19)</t>
  </si>
  <si>
    <t>(06/09/19)</t>
  </si>
  <si>
    <t>(07/09/19)</t>
  </si>
  <si>
    <t xml:space="preserve"> INTRODUCTION TO BIOCHEMISTRY(BI 3.1) LECTURE</t>
  </si>
  <si>
    <t>AN 6.1,6.2,6.3GENERAL FEATURES OF LYMPHATIC SYSTEM(LECTURE)</t>
  </si>
  <si>
    <t>BODY FLUIDS COMPARTMENT CONCEPTS OF pH &amp;  BUFFER SYSTEM
PY 1.6,1.7
LECTURE</t>
  </si>
  <si>
    <t>AN 2.5,2.6
JOINTS
LECTURE</t>
  </si>
  <si>
    <t>DISACCHARIDES &amp; POLYSACCHARIDES–  (SGD)BI 3.1</t>
  </si>
  <si>
    <t>TRANSPORT MECHANISM ACROSS CELL MEMBRANE
PY 1.5
(LECTURE)</t>
  </si>
  <si>
    <t>CARBOHYDRATE CLASSIFICATION
SGD(BI 3.1)</t>
  </si>
  <si>
    <t>RESTING MEMBRANE POTENTIAL 
PY 1.8
LECTURE</t>
  </si>
  <si>
    <t>AN 1.1 INTRODUCTION TO ANATOMY(LECTURE)</t>
  </si>
  <si>
    <t>AN 1.1
SKIN, SUPERFICIAL FASCIA,DEEP FASCIA(LECTURE)
AN1.2,2.1,2.2,2.3 INTRODUCTION TO OSTEOLOGY
(SGD)</t>
  </si>
  <si>
    <t>AN 7.1,7.2,7.3,7.5,7.6,7.7
INTRODUCTION TO NERVOUS SYSTEM
(LECTURE)</t>
  </si>
  <si>
    <t>AN 1.1
TERMS OF POSITION
(DOAP)</t>
  </si>
  <si>
    <t>AN 5.1, 5.2,5.5,5.6,5.7,5.8
GENERAL FEATURES OF CARDIOVASCULAR SYSTEM (SGD)</t>
  </si>
  <si>
    <t>AN 7.4
TYPICAL SPINAL NERVE
(DOAP)</t>
  </si>
  <si>
    <t>AN 65.1
INTRODUCTION TO HISTOLOGY,
INTRODUCTION TO MICROSCOPE 
(SGD)</t>
  </si>
  <si>
    <t>STUDY OF COMPOUND MICROSCOPE
DOAP</t>
  </si>
  <si>
    <t>REACTIONS OF GLUCOSE(BI 3.1,BI 11.17)-DOAP</t>
  </si>
  <si>
    <t>GLYCOSIDIC BONDS,AMINO SUGARS &amp;DEOXY SUGARS(BI 3.1)-
(SGD)</t>
  </si>
  <si>
    <t>HOMEOSTASIS
PY 1.2
TRANSPORT ACROSS CELL MEMBRANE 
PY1.5
SGD</t>
  </si>
  <si>
    <t>AETCOM 
MODULE 1.1.i</t>
  </si>
  <si>
    <t>(16/09/19)</t>
  </si>
  <si>
    <t>(17/09/19)</t>
  </si>
  <si>
    <t>18/09/19)</t>
  </si>
  <si>
    <t>(19/09/19)</t>
  </si>
  <si>
    <t>(20/09/19)</t>
  </si>
  <si>
    <t>(21/09/19)</t>
  </si>
  <si>
    <t xml:space="preserve"> GAG,DIETARY FIBRES(BI 3.1,BI 8.1)LECTURE</t>
  </si>
  <si>
    <t>NERVE ACTION POTENTIAL &amp; ITS IONIC BASES
PY 3.2 
LECTURE</t>
  </si>
  <si>
    <t>AN 9.1PECTORAL REGION</t>
  </si>
  <si>
    <t>PERIPHERAL NERVE INJURY 
PY 3.3
LECTURE</t>
  </si>
  <si>
    <t>CLASSIFICATION OF PROTEINS–(SGD)(BI 5.1)</t>
  </si>
  <si>
    <t xml:space="preserve">CLASSIFICATIONS &amp;FUNCTIONS OF NEURONS
TYPES OF STIMULUS
PY3.2
LECTURE
</t>
  </si>
  <si>
    <t>CLASSIFICATION OF LIPIDS(BI 4.1)LECTURE</t>
  </si>
  <si>
    <t>ESSENTIAL FA  &amp;TRANS FA-
SGD
(BI 4.1,BI 11.24)</t>
  </si>
  <si>
    <t>AN 65.1SIMPLE EPITHELIA
LECTURE</t>
  </si>
  <si>
    <t>AN 10.3,10.5, 10.6BRACHIAL PLEXUS(LECTURE)</t>
  </si>
  <si>
    <t>AN 76.1,76.2, 77.1,77.2 GENERAL EMBRYOLOGY -1</t>
  </si>
  <si>
    <t>PHOSPHOLIPIDS (BI 4.1)LECTURE</t>
  </si>
  <si>
    <t>NEUROMUSCULAR JUNCTION , MYASTHENIA GRAVIS
PY 3.4,3.5,3.6
LECTURE</t>
  </si>
  <si>
    <t>AN 8.1 – 8.6 SCAPULA HUMERUS DOAP</t>
  </si>
  <si>
    <t>AN 10.1 BOUNDARIES OF AXILLA- (SGD)</t>
  </si>
  <si>
    <t>AN 10.1- 10.7 CONTENTS OF AXILLA (SGD)</t>
  </si>
  <si>
    <t xml:space="preserve">AETCOM MODULE 1.1.ii–
</t>
  </si>
  <si>
    <t>AN 65.1SIMPLE EPITHELIA(DOAP)</t>
  </si>
  <si>
    <t>MICROSCOPIC EXAMINATION OF BLOOD DROPLET
PY 2.4
DOAP</t>
  </si>
  <si>
    <t>REACTIONS OF FRUCTOSE-DOAP(BI 3.1,BI 11.17)</t>
  </si>
  <si>
    <t>CLASSIFICATION OF AAs-SGD(BI 5.1)</t>
  </si>
  <si>
    <t>AETCOM MODULE 1.1.iii</t>
  </si>
  <si>
    <t xml:space="preserve">WEDNESDAY </t>
  </si>
  <si>
    <t>(30/09/19</t>
  </si>
  <si>
    <t>(01/10/19)</t>
  </si>
  <si>
    <t>HOLIDAY</t>
  </si>
  <si>
    <t>(03/10/19)</t>
  </si>
  <si>
    <t>(04/10/19)</t>
  </si>
  <si>
    <t>(05/10/19)</t>
  </si>
  <si>
    <t>(02/10/19)</t>
  </si>
  <si>
    <t>PROTEINS-DENATURATION,COAGULATION(BI 5.1)LECTURE</t>
  </si>
  <si>
    <t>HEMOGLOBIN STRUCTURE, FUNCTION SYNTHESIS AND BREAKDOWN &amp; VARIANTS OF Hb- PY 2.3 - LECTURE</t>
  </si>
  <si>
    <t>ERYTHROPOESIS AND ITS REGULATION -PY 2.4 - LECTURE</t>
  </si>
  <si>
    <t>AN 11.1, 11.2, 11.4POSTERIOR COMPARTMENT</t>
  </si>
  <si>
    <t>ENZYME INHIBITION(BI 2.4)–(SGD)</t>
  </si>
  <si>
    <t>MORPHOLOGY, FUNCTIONS, VARIANTS OF RBCS- PY2.4 - LECTURE</t>
  </si>
  <si>
    <t>ENZYMES-CLASSIFICATION(BI 2.1)LECTURE</t>
  </si>
  <si>
    <t>COENZYMES,CO FACTORSSGD(BI 2.1)</t>
  </si>
  <si>
    <t>BLOOD INDICES, ESR, PCV, OSMOTIC FRAGILITY- PY 2.5, 2.11,2.12- SGD</t>
  </si>
  <si>
    <t>ANEMIA -TYPES &amp; ETIOLOGY PY 2.5 -LECTURE</t>
  </si>
  <si>
    <t>AN 66.1,66.2 CONNECTIVE TISSUE – 2 (LECTURE)</t>
  </si>
  <si>
    <t>AN 11.1,11.4,11.5
ANTERIOR COMPARTMENT OF ARM (LECTURE)</t>
  </si>
  <si>
    <t>ENZYME SPECIFICITY &amp;Km(BI 2.1)LECTURE</t>
  </si>
  <si>
    <t>AN 11.3, 11.5 CUBITAL FOSSA DOAP</t>
  </si>
  <si>
    <t>AN11.1 – 11.6 CUBITAL FOSSA AND ANTERIOR COMPARTMENT OF ARM (DOAP)</t>
  </si>
  <si>
    <t>AN 11.2,11.6 VEINS OF UPPERLIMB (SDL)</t>
  </si>
  <si>
    <t>AN 11.5  CUBITAL FOSSA (SYMP)</t>
  </si>
  <si>
    <t>AN 66.1,66.2CONNECTIVE (DOAP)TISSUE</t>
  </si>
  <si>
    <t>REACTIONS OF SUCROSE-DOAP(BI 3.1,BI 11.17)</t>
  </si>
  <si>
    <t>FACTORS AFFECTINF ENZYME ACTIVITY(BI 2.1,BI 2.3)SYMP</t>
  </si>
  <si>
    <t>AETCOM  MODULE 1.2.i</t>
  </si>
  <si>
    <t>WBC- FORMATION AND FUNCTIONS PY2.6 -LECTURE</t>
  </si>
  <si>
    <t>CELL MEDIATED IMMUNITY PY 2.10 LECTURE</t>
  </si>
  <si>
    <t>HUMORAL MEDIATED IMMUNITY, IMMUNOGLOBULINS, AIDS PY 2.10 LECTURE</t>
  </si>
  <si>
    <t>ENZYME INHIBITION- BI 2.4 -SGD</t>
  </si>
  <si>
    <t>PHYSIO- HB ESTIMATION PY 2.11</t>
  </si>
  <si>
    <t>HEMOSTASIS PY 2.8 LECTURE</t>
  </si>
  <si>
    <t>PATHOPHYSIOLOGY OF ANEMIA - IL PA 14,15,16,17</t>
  </si>
  <si>
    <t>(23/09/19)</t>
  </si>
  <si>
    <t>(24/09/19)</t>
  </si>
  <si>
    <t>(25/09/19)</t>
  </si>
  <si>
    <t>(26/09/19)</t>
  </si>
  <si>
    <t>(27/09/19)</t>
  </si>
  <si>
    <t>(28/09/19)</t>
  </si>
  <si>
    <t xml:space="preserve"> PROPERTIES OF AAs(BI 5.1)LECTURE</t>
  </si>
  <si>
    <t>MOLECULAR BASIS OF SKELETAL MUSCLE CONTRACTION PY 3.9-3.11 LECTURE</t>
  </si>
  <si>
    <t>STRUCTURE, PROPERTIES &amp; MOLECULAR BASIS OF SMOOTH MUSCLE CONTRACTION. PY3.8,3.9 LECTURE</t>
  </si>
  <si>
    <t>AN 66.1, 66.2CONNECTIVE TISSUE -1</t>
  </si>
  <si>
    <t>PROTEIN FOLDING(BI 5.1,BI 9.3)–SYMP</t>
  </si>
  <si>
    <t>CLASSIFICATION OF MUSCLES 
STRUCTURE OF SKELETAL MUSCLES
PY 3.7 
LECTURE</t>
  </si>
  <si>
    <t>PRIMARY STRUCTURE OF INSULIN(BI 5.1)LECTURE</t>
  </si>
  <si>
    <t>SECONDARY STRUCTURE OF PROTEINS(BI 5.1)SGD</t>
  </si>
  <si>
    <t>AN 65.1, 65.2, 70.1 COMPOUND &amp; GLANDULAR EPITHELIA(LECTURE)</t>
  </si>
  <si>
    <t>AN 10.2 AXILLARY VESSELS (LECTURE)</t>
  </si>
  <si>
    <t>AN 77.3GENERAL EMBRYOLOGY– 2 -LECTURE</t>
  </si>
  <si>
    <t>SECONDARY STRUCTURE OF PROTEINS(BI 5.1)LECTURE</t>
  </si>
  <si>
    <t>AN – 10.2,10.3 AXILLA- DOAP</t>
  </si>
  <si>
    <t>AN – 10.2, 10.3,10.4,10.7 AXILLA (DOAP)</t>
  </si>
  <si>
    <t>AN 13.2 , 10.4, 10.7DERMATOMES OF UPPERLIMB , AXILLARY LYMPHNODES–SDL</t>
  </si>
  <si>
    <t>AETCOM MODULE 1.1.iv</t>
  </si>
  <si>
    <t>AN 65.1,65.2 COMPOUND EPITHELIUM - DOAP</t>
  </si>
  <si>
    <t>REACTIONS OF LACTOSE(BI 3.1,BI 11.17)-DOAP</t>
  </si>
  <si>
    <t>TERTIARY AND QUARTERNARY STRUCTURE OF PROTEINS(BI 5.1,BI 5.2) SGD</t>
  </si>
  <si>
    <t>AETCOM MODULE 1.1.v</t>
  </si>
  <si>
    <t>LYMPH, TISSUE FLUIDS, STARLINGS HYPOTHESIS PY 1.6 SGD</t>
  </si>
  <si>
    <t>ESR, PCV, OSMOTIC FRAGILITY -PY2.12- DOAP</t>
  </si>
  <si>
    <t xml:space="preserve">INTRODUCTION TO FAMILY-ITS ROLE IN HEALTH AND DISEASE - CM2.1,2.2- LECTURE
</t>
  </si>
  <si>
    <t>CM1.3 EPIDEMIOLOGICAL TRIAD, THEORIES OF DISEASE CAUSATION- LECTURE</t>
  </si>
  <si>
    <t>CM 2.3 -ASSESSMENT OF SOCIOCULTURAL FACTORSIN HEALTH, HEALTH SEEKING BEHAVIOUR -FIELD VISITS</t>
  </si>
  <si>
    <t>CM 1.4,1.5 NATURAL HISTORY OF DISEASE, LEVELS OF PREVENTION &amp; MODES OF INTERVENTION - LECTURE</t>
  </si>
  <si>
    <t>CM 3.5,-3.8 HOUSING STANDARDS, ROLE OF VECTORS IN DISEASE, VECTOR CONTROL -LECTURE</t>
  </si>
  <si>
    <t>INTRODUCTION TO NUTRITION, FOOD GROUPS, BALANCED DIET - CM5.1,5.2 LECTURE</t>
  </si>
  <si>
    <t>ASSESSMENT OF ENVIRONMENTAL AND NUTRITIONAL FACTORS IN HEALTH AND DISEASE - CM 3.2 - 3.8, 5.1,5.1 -FIELD VISITS</t>
  </si>
  <si>
    <t>HEALTH INDICATORS CM 1.7 -LECTURE</t>
  </si>
  <si>
    <t>CM 1.6 CONCEPTS, PRINCIPLES AND MODELS OF HEALTH EDUCATION -LECTURE</t>
  </si>
  <si>
    <t>CM 1.6,4.1-4.3 PRACTICE, PLANNING, MANAGEMENT AND EVALUATION OF HEALTH EDUCATION ACTIVITIES - LECTURE</t>
  </si>
  <si>
    <t>DATE</t>
  </si>
  <si>
    <t>(09/12/19)</t>
  </si>
  <si>
    <t>(10/12/19)</t>
  </si>
  <si>
    <t>(11/12/19)</t>
  </si>
  <si>
    <t>(12/12/19)</t>
  </si>
  <si>
    <t>(13/12/19)</t>
  </si>
  <si>
    <t>(14/12/19)</t>
  </si>
  <si>
    <t>8-9AM</t>
  </si>
  <si>
    <t>AN 25.2, 25.3 DEVELOPMENT OF HEART (LECTURE)</t>
  </si>
  <si>
    <t>9-10AM</t>
  </si>
  <si>
    <t>10-11AM</t>
  </si>
  <si>
    <t>11-1PM</t>
  </si>
  <si>
    <t>1-2PM</t>
  </si>
  <si>
    <t>2-4PM</t>
  </si>
  <si>
    <t>AN 24.6 MICROSCOPY 
TRACHEA LUNG 
(DOAP)</t>
  </si>
  <si>
    <t>CM 6.2,1.8 DATA ANALYSIS, COMPARISON WITH DEMOGRAPHIC PROFILES OF INDIA AND KERALA - SGD</t>
  </si>
  <si>
    <t>BLOOD GROUPING AND ITS INHERITANCE PY 2.9 - LECTURE</t>
  </si>
  <si>
    <t>BLOOD BANKING AND BLOOD TRANSFUSION PY 2.9 -LECTURE</t>
  </si>
  <si>
    <t>RBC COUNT - PY 2.11 -DOAP</t>
  </si>
  <si>
    <t>INTRODUCTION TO RESPIRATORY SYSTEM PY 6.1 -LECTURE</t>
  </si>
  <si>
    <t>LUNG VOLUMES AND CAPACITIES PY 6.2 - LECTURE</t>
  </si>
  <si>
    <t>HYPERBILIRUBINEMIA - CONGENITAL (BI 6.14,BI 6.15)LECTURE</t>
  </si>
  <si>
    <t>HYPERBILIRUBINEMIA -ACQUIRED (BI 6.14,BI 6.15)LECTURE</t>
  </si>
  <si>
    <t>MECHANISM OF RESPIRATION -1  PY 6.2 - SGD</t>
  </si>
  <si>
    <t>ELASTIC BEHAVIOUR OF LUNG, COMPLIANCE, AIRWAY RESISTANCE, WORK OF BREATHING PY 6.2 -LECTURE</t>
  </si>
  <si>
    <t>PULMONARY BLOOD FLOW PY 6.2 -LECTURE</t>
  </si>
  <si>
    <t>PULMONARY EXCHANGE OF GASES, ALVEOLAR CAPILLARY MEMBRANE, DIFFUSION CAPACITY OF LUNGS PY 6.2 -LECTURE</t>
  </si>
  <si>
    <t>OXYGEN TRANSPORT PY6.3 -LECTURE</t>
  </si>
  <si>
    <t>CO2  TRANSPORT PY 6.3 -LECTURE</t>
  </si>
  <si>
    <t>CHEMICAL REGULATION OF RESPIRATION, REFLEX CONTROL -PY6.2 -LECTURE</t>
  </si>
  <si>
    <t>DIGESTION OF CARBOHYDRATES -BI 3.2, 3.3, 3. - SGD</t>
  </si>
  <si>
    <t>ABSORPTION OF CARBOHYDRATES -BI 3.2,3.3,3.5 - LECTURE</t>
  </si>
  <si>
    <t>CM 3.2,3.4 ENVIRONMENT, SAFE AND WHOLESOME WATER, METHODS OF WASTE DISPOSAL -LECTURE</t>
  </si>
  <si>
    <t>HYPOXIA PY6.6 - LECTURE</t>
  </si>
  <si>
    <t>DIGESTION OF LIPIDS(BI 4.2)LECTURE</t>
  </si>
  <si>
    <t>ABSORPTION OF LIPIDS(BI 4.2)LECTURE</t>
  </si>
  <si>
    <t>ANTIOXIDANTS BI 7.6 -SGD</t>
  </si>
  <si>
    <t>FREE RADICALS BI 7.6 -SGD</t>
  </si>
  <si>
    <t>NEURAL REGULATION OF RESPIRATION PY 6.2 -SGD</t>
  </si>
  <si>
    <t>DEEP SEA DIVING, PY 6.4 LECTURE</t>
  </si>
  <si>
    <t>ASPHYXIA, DROWNING PY6.6- SGD</t>
  </si>
  <si>
    <t>DYSPNOEA, CYANOSIS PY 6.6 LECTURE</t>
  </si>
  <si>
    <t>PERIODIC BREATHING PY6.6 - SGD</t>
  </si>
  <si>
    <t>RESPIRATORY DISORDERS -IL RESPIRATORY MEDICINE</t>
  </si>
  <si>
    <t>AETCOM 1.2.ii</t>
  </si>
  <si>
    <t xml:space="preserve"> AITO-JAUNDICE BI 6.14,6.15,11.4,11.12,11.17 PY 4.2, 4.7,4.8 PA 25.1 IM 5.1, 5.12 </t>
  </si>
  <si>
    <t>AETCOM 1.2.iii</t>
  </si>
  <si>
    <t>RESPIRATORY CHANGES DURING EXERCISE
 PY11.8
LECTURE</t>
  </si>
  <si>
    <t>RETICULOCYTE COUNT PY 2.13-DOAP</t>
  </si>
  <si>
    <t>PLATELET COUNT 
PY 2.13 
DOAP</t>
  </si>
  <si>
    <t>LUNG FUNCTION TEST 
PY 6.7
SGD</t>
  </si>
  <si>
    <t xml:space="preserve">OXYGEN DISSOCIATION CURVE 
PY 6.3
SYMP </t>
  </si>
  <si>
    <t xml:space="preserve">
INTRODUCTION TO CVS
PY 5.1
LECTURE</t>
  </si>
  <si>
    <t>STRUCTURE FUNCTION PROPERTIES OF CARDIAC MUSCLE
PY 5.2
FLIPPED CLASSROOM</t>
  </si>
  <si>
    <t xml:space="preserve">CONDUCTING SYSTEM OF HEART
PY 5.4
LECTURE 
</t>
  </si>
  <si>
    <t>GLYCOLYSIS
REGULATION 
(BI 3.4,13.7)
LECTURE</t>
  </si>
  <si>
    <t>GLYCOLYSIS
-STEPS
(BI 3.4,BI 13.7)
LECTURE</t>
  </si>
  <si>
    <t>DLC
PY2.11
DOAP</t>
  </si>
  <si>
    <t>CARDIAC CYCLE 
PY 5.3
LECTURE</t>
  </si>
  <si>
    <t>ECG
PY 5.5 
LECTURE</t>
  </si>
  <si>
    <t>BLOOD GROUPING
PY 2.11
DOAP</t>
  </si>
  <si>
    <t>HAEMODYNAMICS OF CIRCULATORY SYSTEM (PART1)
PY 5.7
LECTURE</t>
  </si>
  <si>
    <t>HAEMODYNAMICS OF CIRCULATORY SYSTEM (PART-2)
PY 5.7
LECTURE</t>
  </si>
  <si>
    <t>GLUCONEOGENESIS
(BI 3.4)
SGD</t>
  </si>
  <si>
    <t>JVP 
PY 5.3 
SGD</t>
  </si>
  <si>
    <t>PROFESSIONAL DEVELOPMENT INCLUDING ETHICS
(CBD)</t>
  </si>
  <si>
    <t>HMP SHUNT - 
SIGNIFICANCE 
(BI 3.4)LECTURE</t>
  </si>
  <si>
    <t>MINOR SUGARS
FRUCTOSE
(BI 3.8)LECTURE</t>
  </si>
  <si>
    <t>MINOR SUGARS
- GALACTOSE
(BI 3.8)SGD</t>
  </si>
  <si>
    <t>ANALYSIS OF ABNORMAL URINE - PROTEINS (BI 11.3,BI 11.4,BI 11.20)-DOAP</t>
  </si>
  <si>
    <t>ANALYSIS OF ABNORMAL URINE
- REDUCING SUGAR AND KETONE BODY(BI 11.3,BI 11.4,BI 11.20)-DOAP</t>
  </si>
  <si>
    <t>ANALYSIS OF ABNORMAL URINE
- BILE PIGMENT &amp; BILE SALTS
(BI 11.3,BI 11.4,BI 11.20)-DOAP</t>
  </si>
  <si>
    <t>CARDIAC OUTPUT - 1
PY 5.9 LECTURE</t>
  </si>
  <si>
    <t>CARDIAC OUTPUT - 2
PY 5.9 LECTURE</t>
  </si>
  <si>
    <t>CARDIAC OUTPUT - 3
PY 5.9 LECTURE</t>
  </si>
  <si>
    <t>ARTERIAL PULSE
PY 5.12
LECTURE</t>
  </si>
  <si>
    <t>BT, CT
PY 2.11
DOAP</t>
  </si>
  <si>
    <t>SHOCK -1 
PY 5.11
LECTURE</t>
  </si>
  <si>
    <t>SHOCK -2
PY 5.11
LECTURE</t>
  </si>
  <si>
    <t>CARDIAC FAILURE 
PY 5.11
LECTURE</t>
  </si>
  <si>
    <t>CARDIO VASCULAR CHANGES IN EXERCISE
PY 11.8
SGD</t>
  </si>
  <si>
    <t>ARRYTHMIA
PY 5.6
LECTURE</t>
  </si>
  <si>
    <t xml:space="preserve"> 
HYPOVOLAEMIC SHOCK
PY 5.11
SGD</t>
  </si>
  <si>
    <t>DLC REVISION 
PY 2.11
DOAP</t>
  </si>
  <si>
    <t>EFFECT OF POSITIVE g &amp; NEGATIVE g , 
SPACE PHYSIOLOGY
PY 11.8
SYMP</t>
  </si>
  <si>
    <t>AETCOM 1.3.ii</t>
  </si>
  <si>
    <t>AN 23.3,23.4,24.6 SUPERIOR MEDIASTINUM DOAP</t>
  </si>
  <si>
    <t>AN 4.2,72.1 MICROSCOPY OF SKIN LECTURE</t>
  </si>
  <si>
    <t>AN 24.3 BRONCHOPULMONARY SEGMENTS-SDL</t>
  </si>
  <si>
    <t>AN 23.4,23.2,23.3  ARCH OF AORTA,THORACIC DUCT,SUPERIOR VENACAVA-SGD</t>
  </si>
  <si>
    <t xml:space="preserve">AN 23.5 ,23.6 POSTERIOR MEDIASTINUM, THORACIC SYMPATHETIC CHAIN LECTURE </t>
  </si>
  <si>
    <t>AN 23.1 ESOPHAGUS SDL</t>
  </si>
  <si>
    <t>AN 23.1-23.6  POSTERIOR MEDIASTINUM</t>
  </si>
  <si>
    <t>AN23.1-23.6 POSTERIOR MEDIASTINUM</t>
  </si>
  <si>
    <t>AN 51.1 SECTIONAL ANATOMY OF THORAX  DOAP</t>
  </si>
  <si>
    <t>REVISION GENERAL HISTOLOGY SLIDES</t>
  </si>
  <si>
    <t>AN 4.2,72.1 MICROSCOPY OF SKIN DOAP</t>
  </si>
  <si>
    <t>AN 22.7 CONDUCTING SYSTEM OF HEART LECTURE
THEORY</t>
  </si>
  <si>
    <t>AN 22.6 FIBROUS SKELETON OF HEART  LECTURE
THEORY</t>
  </si>
  <si>
    <t>BI 4.2 FATTY ACID SYNTHESIS LECTURE</t>
  </si>
  <si>
    <t>BI 4.2 REGULATION OF FATTY ACID SYNTHESIS -SGD</t>
  </si>
  <si>
    <t xml:space="preserve">BI 4.2 BETA OXIDATION OF FATTY ACID LECTURE </t>
  </si>
  <si>
    <t xml:space="preserve">BI 4.2 REGULATION OF BETA OXIDATION- SGD </t>
  </si>
  <si>
    <t>BI 4.2 ODD CHAIN FATTY ACID OXIDATION- SGD</t>
  </si>
  <si>
    <t>BI 11.3,11.4,11.20 ANALYSIS OF ABNORMAL URINE -TEST - DOAP</t>
  </si>
  <si>
    <t>AETCOM 1.3.iii</t>
  </si>
  <si>
    <t>AN 26.1,26.2,26.6 NORMA FRONTALIS ,VERTICALIS OCCIPITALIS  DOAP</t>
  </si>
  <si>
    <t>AN 27.1,27.2 SCALP LECTURE</t>
  </si>
  <si>
    <t>AN 27.1,27.2 SCALP
DOAP</t>
  </si>
  <si>
    <t>AN 26.2 NORMA LATERALIS ,OCCIPITAL,FRONTAL &amp;PARIETAL BONES DOAP</t>
  </si>
  <si>
    <t xml:space="preserve"> FORMATIVE ASSESMENT &amp; FEEDBACK -ANATOMY</t>
  </si>
  <si>
    <t>GLANDULAR EPITHELIUM,MAMMARY GLAND</t>
  </si>
  <si>
    <t>BI 4.2 ODD CHAIN FATTY ACID OXIDATION - DISOREDRS LECTURE</t>
  </si>
  <si>
    <t>AN 26.4 MANDIBLE - SGD</t>
  </si>
  <si>
    <t>BI 4.2,4.5,11.20 METABOLISM OF KETONE BODY LECTURE</t>
  </si>
  <si>
    <t>BI 4.2,4.5,11.20 KETOSIS -LECTURE</t>
  </si>
  <si>
    <t xml:space="preserve">BI 4.4 ,4.5 REGULATION OF CHOLESTROL STSNTHESIS -SGD </t>
  </si>
  <si>
    <t>BI 11.19,11.16 DEMOSTRATION OF ELETROPHORESIS DOAP</t>
  </si>
  <si>
    <t xml:space="preserve"> AN 43.2 MICROSCOPY OF THYROID&amp; PARATHYROID  GLANDS LECTURE</t>
  </si>
  <si>
    <t>AN43.2 THYROID &amp; PARATHYROID GLANDS  DOAP</t>
  </si>
  <si>
    <t>AN 28.1-28.8 FACE -MUSCLES ,VESSELS&amp;NERVES  LECTURE</t>
  </si>
  <si>
    <t>AN 31.4,43.3 EYELID AND LACRIMAL APPARATUS- LECTURE</t>
  </si>
  <si>
    <t>PY 8.6 INTRODUCTION TO ENDOCRINOLOGY -PART I LECTURE</t>
  </si>
  <si>
    <t xml:space="preserve">PY 8.2 HYPOTHALAMUS- INTER RELATIONSHIP WITH PITIUTARY GLAND LECTURE </t>
  </si>
  <si>
    <t xml:space="preserve">PY 8.2,8.4  THYROID GLAND -PART I LECTURE </t>
  </si>
  <si>
    <t xml:space="preserve">PY 8.2,8.4  THYROID GLAND -PART II LECTURE </t>
  </si>
  <si>
    <t xml:space="preserve">PY 8.2,8.4 PANCREAS- INSULIN PART I LECTURE </t>
  </si>
  <si>
    <t xml:space="preserve">PY 8.2,8.4 PANCREAS- INSULIN PART II LECTURE </t>
  </si>
  <si>
    <t xml:space="preserve">PY 8.2,8.4  GLUCAGON SOMATOSTATIN, PANCREATIC POLYPEPTIDE LECTURE </t>
  </si>
  <si>
    <t>PY 8.3 THYMUS,PINEAL GLAND ,LOCAL HORMONES-SDL</t>
  </si>
  <si>
    <t>PY 8.2 SECOND MESSENGERS,HYPOTHALAMO PITUITARY AXIS- SYMP</t>
  </si>
  <si>
    <t>PY 8.2,8.4,8.5 ADRENAL CORTEX-GLUCOCORTICOIDS PART I -LECTURE</t>
  </si>
  <si>
    <t xml:space="preserve">PY 8.2,8.4 HYPER &amp; HYPO SECRETION OF GROWTH HORMINE, DIABETIS INSIPIDUS, TFT -SGD </t>
  </si>
  <si>
    <t>PY 8.2,8.4,8.5 ADRENAL CORTEX-GLUCOCORTICOIDS PART II -LECTURE</t>
  </si>
  <si>
    <t>PY 8.2,8.4 ADRENAL CORTEX-MINERALOCORTICOIDS -LECTURE</t>
  </si>
  <si>
    <t>PY8.1 PHYSIOLOGY OF BONE, CALCIUM METABOLISM LECTURE</t>
  </si>
  <si>
    <t>PY 8.4 TFT -IL(BIOCHEMISTRY)</t>
  </si>
  <si>
    <t>PY 8.2 DIABETES MELLITUS -IL BIOCHEMISTRY</t>
  </si>
  <si>
    <t xml:space="preserve">PY 8.2,8.4 ADRENAL MEDULLA -SGD </t>
  </si>
  <si>
    <t>PY 3.14 ERGOGRAPHY -DOAP</t>
  </si>
  <si>
    <t>PY 10.1 INTRODUCTION TO CNS- FUNCTIONAL ANATOMY OF BRAIN AND SPINAL CORD IL NESTING ANATOMY</t>
  </si>
  <si>
    <t>PY 10.2 SYNAPSE -1 -LECTURE</t>
  </si>
  <si>
    <t>BI 8.4 METABOLIOSM OF ALCOHOL AND OBESITY -SGD</t>
  </si>
  <si>
    <t>PY 10.2 RECEPTORS - CLASSIFICATION, PROPERTIES -LECTURE</t>
  </si>
  <si>
    <t>PY 10.2 RECEPTOR POTENTIAL -SGD</t>
  </si>
  <si>
    <t>PY 6.8,6.10 SPIROMETRY, PEFR  -DOAP</t>
  </si>
  <si>
    <t>PY 8.2,8.4,.8.5 CONN'S SYNDROME, ADDISON'S DISEASE -SGD</t>
  </si>
  <si>
    <t>CM 6.2 PRESENTATION OF STATISTICAL DATA - LECTURE</t>
  </si>
  <si>
    <t>CM 6.2,9.7 DATA PRESENTATION - SYMPOSIUM</t>
  </si>
  <si>
    <t>CM 4.1, 4.2 HEALTH EDUCATION PRESENTATION - DOAP</t>
  </si>
  <si>
    <t>BI 11.5,11.16, 11.19 CHROMATOGRAPHY - DOAP</t>
  </si>
  <si>
    <t>BI 4.3,4.4 CHYLOMICRON METABOLISM -LECTURE</t>
  </si>
  <si>
    <t>BI 4.3,4.4 METABOLISM OF VLDL - LECTURE</t>
  </si>
  <si>
    <t>BI 4.3,4.4 METABOLISM OF LDL - LECTURE</t>
  </si>
  <si>
    <t>BI 4.3,4.4 METABOLISM OF HDL -SGD</t>
  </si>
  <si>
    <t>PDE - CBD</t>
  </si>
  <si>
    <t>PY 10.3 SOMATOSENSORY PATHWAYS - ORGANISATION -LECTURE</t>
  </si>
  <si>
    <t>PY 10.3 
SYNTHETIC SENSATIONS , OTHER ASCENDING TRACTS 
LECTURE</t>
  </si>
  <si>
    <t>CM 3.2
WATER QUALITY STANDARDS , WATER SAMPLING 
LECTURE</t>
  </si>
  <si>
    <t>BI 6.1 
METABOLISM OF ADIPOSE TISSUE 
LECTURE</t>
  </si>
  <si>
    <t>BI 6.1
FATTY LIVER
SDL</t>
  </si>
  <si>
    <t>PY 5.13
ECG
DOAP</t>
  </si>
  <si>
    <t>BI 16.12
DEMONSTRATIONJ OF HEMIN CRYSTAL 
DOAP</t>
  </si>
  <si>
    <t>AN 43.2
PITUITARY GLAND
DOAP</t>
  </si>
  <si>
    <t>AN 42.2 ,42.3 
SUBOCCIPITAL TRIANGLE 
LECTURE</t>
  </si>
  <si>
    <t>AN 42.2 ,42.3 DISSECTION OF BACK,
SUBOCCIPITAL TRIANGLE 
DOAP</t>
  </si>
  <si>
    <t>AN 43.4 
EMBRYOLOGY 
PHARYNGEAL ARCHES
LECTURE</t>
  </si>
  <si>
    <t>AN 32.1,32.2
ANTERIOR TRIANGLE OF NECK
LECTURE</t>
  </si>
  <si>
    <t>AN 32.1,32.2
ANTERIOR TRIANGLE OF NECK
DOAP</t>
  </si>
  <si>
    <t xml:space="preserve">ARTS FESTIVAL </t>
  </si>
  <si>
    <t>AN 43.4
DEVELOPMENT OF FACE LECTURE</t>
  </si>
  <si>
    <t>PDE 
CBD</t>
  </si>
  <si>
    <t>AN 35.2 35.8 43.6
THYROID GLAND
LECTURE</t>
  </si>
  <si>
    <t>AN 35.1 -35.7 , 35.10
DEEP DISSECTION OF NECK 
DOAP</t>
  </si>
  <si>
    <t>AN 64.1
MICROSCOPY OF SPINAL CORD , CEREBELLUM , CEREBRUM
 DOAP</t>
  </si>
  <si>
    <t>AN 64.1
MICROSCOPY OF SPINAL CORD , CEREBELLUM , CEREBRUM
 LECTURE</t>
  </si>
  <si>
    <t>AN 30.1 30.2 30.3 
CRANIAL CAVITY 
DOAP</t>
  </si>
  <si>
    <t>AN 26.3 30.1 30.2
CRANIAL FOSSA 
SGD</t>
  </si>
  <si>
    <t>AN 56.1 56.2
INTRODUCTION TO NEURO ANATOMY , MEMBRANES OF BRAIN 
DOAP</t>
  </si>
  <si>
    <t>BI 4.6
EICOSANOIDS
SDL</t>
  </si>
  <si>
    <t>BI 5.4
TRANSDEAMINATION 
LECTURE</t>
  </si>
  <si>
    <t>BI 5.4
UREA CYCLE
LECTURE</t>
  </si>
  <si>
    <t>BI 11.6 11.18 11.19 
COLORIMETRY 
SGD</t>
  </si>
  <si>
    <t>PY 10.3
PAIN 
LECTURE</t>
  </si>
  <si>
    <t>PY 10.3 
PAIN PATHWAY 
LECTURE</t>
  </si>
  <si>
    <t>PY 10.3 
MODULATION OF PAIN 
LECTURE</t>
  </si>
  <si>
    <t>PY 10.7
SENSORY CORTEX, SENSORY HOMONCULUS , MOTOR CORTEX LECTURE</t>
  </si>
  <si>
    <t xml:space="preserve">PY 10.3 
ASCENDING TRACTS 
SGD </t>
  </si>
  <si>
    <t>PY 10.7
THALAMUS
LECTURE</t>
  </si>
  <si>
    <t xml:space="preserve">PY 10.2
SYNAPSE PROPERTIES 
SGD
</t>
  </si>
  <si>
    <t>BI 6.5
ONE CARBON METABOLISM 
SDL</t>
  </si>
  <si>
    <t>BI 5.4
METABOLISM OF METHIONINE 
LECTURE</t>
  </si>
  <si>
    <t xml:space="preserve">BI 5.4 TRANSSULFURATION 
LECTURE
</t>
  </si>
  <si>
    <t>BI 5.4
FUNCTIONS OF CYSTEINE 
SGD</t>
  </si>
  <si>
    <t>BI 11.21 
ESTIMATION OF GLUCOSE
DOAP</t>
  </si>
  <si>
    <t>PY 10.4 ,10.6 ,10.7 
AN 57.3, 57.4 , 58.2,58.4 
IM 19.1,19.6
AITo HEMIPLEGIA</t>
  </si>
  <si>
    <t>AN 30.3,30.4 
MENINGES &amp; INTRACRANIAL VENOUS SINUSES - 
LECTURE</t>
  </si>
  <si>
    <t xml:space="preserve">
AN 57.31- 57.5,  58.1-58.4 
AITo HEMIPLEGIA</t>
  </si>
  <si>
    <t>AN 57.31- 57.5,  58.1-58.4 
AITo HEMIPLEGIA</t>
  </si>
  <si>
    <t>AETCOM 
MODULE 1.3 iv</t>
  </si>
  <si>
    <t>CM 3.2 
SMALL SCALE PURIFICATION OF WATER
LECTURE</t>
  </si>
  <si>
    <t xml:space="preserve">CM 3.7
VECTOR BIONOMICS
LECTURE
</t>
  </si>
  <si>
    <t>AETCOM MODULE 
1.4.i</t>
  </si>
  <si>
    <t>PY 5.13
ECG 
DOAP</t>
  </si>
  <si>
    <t>AN 43.2 , 43.3 
HISTOLOGY -  CORNEA RETINA OPTIC NERVE
LECTURE</t>
  </si>
  <si>
    <t>AN 43.2 , 43.3 
HISTOLOGY -  CORNEA RETINA OPTIC NERVE
DOAP</t>
  </si>
  <si>
    <t>AN 60.1 -60.3
CEREBELLUM 
LECTURE</t>
  </si>
  <si>
    <t>AN 60.1 -60.3
CEREBELLUM 
DOAP</t>
  </si>
  <si>
    <t>AN 61.1-61.3
MIDBRAIN 
LECTURE</t>
  </si>
  <si>
    <t>AN 61.1-61.3
MIDBRAIN 
DOAP</t>
  </si>
  <si>
    <t>AN 62.5 
THALAMUS LECTURE</t>
  </si>
  <si>
    <t>AN 64.2 
,64.3 DEVELOPMENT OF CNS 
LECTURE</t>
  </si>
  <si>
    <t>BI 5.4
HOMOCYSTINURIA 
LECTURE</t>
  </si>
  <si>
    <t>BI 5.4 
PHENYL ALANINE METABOLISM 
LECTURE</t>
  </si>
  <si>
    <t>BI 5.4 TYROSINE 
CATABOLISM 
SGD</t>
  </si>
  <si>
    <t xml:space="preserve">BI 5.4 
CATACHOLAMINE
METABOLISM 
SGD </t>
  </si>
  <si>
    <t>BI 5.4 ,5.5 INBORN ERRORS OF PHENYL ALANINE METABOLISM 
LECTURE</t>
  </si>
  <si>
    <t xml:space="preserve">BI 5.4 
TRYPTOPHAN METABOLISM 
SGD </t>
  </si>
  <si>
    <t>BI 11.21 
ESTIMATION OF UREA 
DOAP</t>
  </si>
  <si>
    <t xml:space="preserve">BI 5.4 ,5.5 TRYPTOPHAN METABOLISM - DISORDERS 
LECTURE </t>
  </si>
  <si>
    <t xml:space="preserve">BI 5.4 
METABOLISM PF HISTIDINE , GLUTAMIC ACID , ASPARTIC ACID LECTURE </t>
  </si>
  <si>
    <t xml:space="preserve">BI 5.4 
METABOLISM OF ARGININE 
SGD 
</t>
  </si>
  <si>
    <t xml:space="preserve">PY 10.5
RAS 
LECTURE </t>
  </si>
  <si>
    <t>PY 10.7 
BASAL GANGLIA - 1
LECTURE</t>
  </si>
  <si>
    <t>PY 10.7 
CEREBELLUM 
LECTURE</t>
  </si>
  <si>
    <t xml:space="preserve">PY 10.7
HYPOTHALAMUS -1 
LECTURE </t>
  </si>
  <si>
    <t xml:space="preserve">PY 10.7
HYPOTHALAMUS -2 
LECTURE </t>
  </si>
  <si>
    <t xml:space="preserve">PY 10.7 
CEREBELLAR DISORDERS 
SGD </t>
  </si>
  <si>
    <t xml:space="preserve">PY 10.7
LIMBIC SYSTEM 
LECTURE </t>
  </si>
  <si>
    <t xml:space="preserve">PY 10.8
EEG , SLEEP -1 
LECTURE </t>
  </si>
  <si>
    <t xml:space="preserve">PY 10.8
EEG , SLEEP -2
LECTURE </t>
  </si>
  <si>
    <t>PY 10.6 
CSF 
SDL</t>
  </si>
  <si>
    <t>PY 5.12 
EXERCISE &amp; POSTURAL CHANGES OF BP &amp; PULSE 
DOAP</t>
  </si>
  <si>
    <t xml:space="preserve">LUNCH BREAK </t>
  </si>
  <si>
    <t>PY 5.12 
RECORDING OF BP &amp; PULSE  
DOAP</t>
  </si>
  <si>
    <t>FORMATIVE ASSESSMENT &amp;
FEEDBACK SESSION - ANATOMY</t>
  </si>
  <si>
    <t>PROFESSIONAL DEVELOPMENT INCLUDING ETHICS</t>
  </si>
  <si>
    <t>PROFESSIONAL DEVELOPMENT INCLUDING ETHICS CBD</t>
  </si>
  <si>
    <t>BI 5.4 5.5 
REGULATION &amp; DISORDERS OF UREA CYCLE
LECTURE</t>
  </si>
  <si>
    <t>BI 5.4
GLYCINE METABOLISM &amp; DISORDERS
LECTURE</t>
  </si>
  <si>
    <r>
      <rPr>
        <sz val="9"/>
        <color theme="1"/>
        <rFont val="Arial"/>
        <family val="2"/>
      </rPr>
      <t>REACTIONS OF MONOSACCHARIDES &amp; ISOMERISM(BI 3.1)LECTURE</t>
    </r>
    <r>
      <rPr>
        <sz val="9"/>
        <color rgb="FF92D050"/>
        <rFont val="Arial"/>
        <family val="2"/>
      </rPr>
      <t xml:space="preserve">
</t>
    </r>
  </si>
  <si>
    <t>CM 1.1,1.2 CONCEPT OF PUBLIC HEALTH,DETERMINANTS OF HEALTH -LECTURE</t>
  </si>
  <si>
    <t>FORMATIVE ASSESSMENT - ANATOMY</t>
  </si>
  <si>
    <t>FORMATIVE ASSESSMENT BIOCHEMISTRY</t>
  </si>
  <si>
    <t>FORMATIVE ASSESSMENT PHYSIOLOGY</t>
  </si>
  <si>
    <r>
      <t>SATURDAY-</t>
    </r>
    <r>
      <rPr>
        <sz val="9"/>
        <color rgb="FFFF0000"/>
        <rFont val="Arial"/>
        <family val="2"/>
      </rPr>
      <t>HOLIDAY</t>
    </r>
  </si>
  <si>
    <r>
      <t>AETCOM</t>
    </r>
    <r>
      <rPr>
        <sz val="9"/>
        <color theme="1"/>
        <rFont val="Arial"/>
        <family val="2"/>
      </rPr>
      <t xml:space="preserve"> </t>
    </r>
    <r>
      <rPr>
        <sz val="9"/>
        <color theme="0"/>
        <rFont val="Arial"/>
        <family val="2"/>
      </rPr>
      <t>MODULE 1.2.iv</t>
    </r>
  </si>
  <si>
    <t xml:space="preserve">AN62.3 WHITE MATTER OF CEREBRUM 
LECTURE
</t>
  </si>
  <si>
    <t xml:space="preserve">AN 62.2 
SULCI &amp; GYRI AND FUNCTIONAL AREAS OF CEREBRUM 
LECTURE </t>
  </si>
  <si>
    <t>AN 62.2 
SULCI &amp; GYRI AND FUNCTIONAL AREAS OF CEREBRUM 
DOAP</t>
  </si>
  <si>
    <t xml:space="preserve">AN62.3 WHITE MATTER OF CEREBRUM 
DOAP
</t>
  </si>
  <si>
    <t xml:space="preserve"> 62.4 
BASAL GANGLIA 
LECTURE</t>
  </si>
  <si>
    <t xml:space="preserve">AN 63.1,63.2 
LATERAL VENTRICLE
DOAP </t>
  </si>
  <si>
    <t>AN 62.1 
CRANIAL NERVE NUCLEI
LECTURE</t>
  </si>
  <si>
    <t xml:space="preserve">AN 62.1 
CRANIAL NERVE NUCLEI
DOAP
</t>
  </si>
  <si>
    <t>PY 10.9
SPEECH &amp; APHASIAS
LECTURE</t>
  </si>
  <si>
    <t>PY 10.5
VESTIBULAR APPARATUS
LECTURE</t>
  </si>
  <si>
    <t>PY 10.5
MAINTANANCE OF TONE &amp; CONTROL OF BODY MOVEMENTS 
LECTURE</t>
  </si>
  <si>
    <t>PY 10.5
POSTURE &amp; EQUILIBRIUM
LECTURE</t>
  </si>
  <si>
    <t>PY 10.13
OLFACTION
LECTURE</t>
  </si>
  <si>
    <t>PY 10.17
VISION -1
LECTURE</t>
  </si>
  <si>
    <t>PY 10.17
VISION -2
LECTURE</t>
  </si>
  <si>
    <t>PY 6.9
RESPIRATORY SYSTEM EXAMINATION
DOAP</t>
  </si>
  <si>
    <t>PY 10.17
VISION -3
LECTURE</t>
  </si>
  <si>
    <t>PY 10.18
VISUAL PATHWAY 
&amp; ITS LESIONS 
LECTURE</t>
  </si>
  <si>
    <t>COLOR BLINDNESS , REFRACTIVE ERRORS 
IL - OPHTHALMOLOGY</t>
  </si>
  <si>
    <t>PY 10.15
THEORIES OF HEARING, AUDITORY PATHWAY 
LECTURE,</t>
  </si>
  <si>
    <t>PY 5.15 
CARDIO VASCULAR SYSTEM EXAMINATION 
DOAP</t>
  </si>
  <si>
    <t>AN 31.1, 31.2,31.5 
ORBIT 
DOAP</t>
  </si>
  <si>
    <t>AN 31.1,31.5 
EXTRAOCULAR MUSCLES 
LECTURE</t>
  </si>
  <si>
    <t>AN 28.4 ,28.9
DEEP DISSECTION OF FACE, PAROTID REGION 
DOAP</t>
  </si>
  <si>
    <t>AN 33.3, 33.4
TEMPEROMANDIBULAR JOINT 
LECTURE</t>
  </si>
  <si>
    <t>AN 33.2, 33.4
MUSCLES OF MASTICATION 
SDL</t>
  </si>
  <si>
    <t>AN 30.2 
NORMA BASALIS
SGD</t>
  </si>
  <si>
    <t>AN 33.1
MANDIBULAR NERVE 
MAXILLARY ARTERY 
SGD</t>
  </si>
  <si>
    <t>AN 33.1, 33.2,33.3
TEMPORAL &amp; INFRATEMPORAL REGIONS 
DOAP</t>
  </si>
  <si>
    <t>AN 34.1,34.2
SUBMANDIBULAR REGION 
LECTURE</t>
  </si>
  <si>
    <t>AN 34.1,34.2
SUBMANDIBULAR REGION 
DOAP</t>
  </si>
  <si>
    <t>AN 43.2
MICROSCOPY OF TONGUE , TONSIL</t>
  </si>
  <si>
    <t>AN 43.4
DEVELOPMENT OF FACE , PHARYNGEAL ARCHES
LECTURE</t>
  </si>
  <si>
    <t>BI 5.4, 5.5
METABOLISM OF BRANCHED CHAIN AMAINOACID 
LECTURE</t>
  </si>
  <si>
    <t>BI 5.4,5.5
BIOGENIC AMINES, ORGANIC ACIDURIAS 
SYMP</t>
  </si>
  <si>
    <t>BI 3.6,3.7 TCA CYCLE  LECTURE</t>
  </si>
  <si>
    <t>BI 11.7,11.21,11.22 ESTIMATION OF CREATININE- DOAP</t>
  </si>
  <si>
    <t xml:space="preserve">BI 3.6,3.7 FUNCTIONS &amp; REGULATIONS OF TCA CYCLE- SGD </t>
  </si>
  <si>
    <t xml:space="preserve">BI 6.6 ORGANISATION  OF ELECTRON TRANSPORT CHAIN- LECTURE </t>
  </si>
  <si>
    <t>BI 6.5 VITAMIN A LECTURE</t>
  </si>
  <si>
    <t>BI 6.5 DEFICENCY MANIFESTATIONS OF VITAMIN A-SGD</t>
  </si>
  <si>
    <t xml:space="preserve">BI 6.5 VITAMIN E -SGD </t>
  </si>
  <si>
    <t>BI 6.5 VITAMIN B1- LECTURE</t>
  </si>
  <si>
    <t>BI.6.5 VITAMIN B2 &amp; B6 -LECTURE</t>
  </si>
  <si>
    <t>BI 11.8,11.21,11.22 ESTIMATION OF TOTAL PROTEIN &amp; ALBUMIN- DOAP</t>
  </si>
  <si>
    <t>AN 36.1,36.3,39.1
MOUTH &amp; PHARYNX 
DOAP</t>
  </si>
  <si>
    <t>AN 38.1 -38.3 LARYNX- LECTURE</t>
  </si>
  <si>
    <t>AN 36.1,36.2 ,36.4 - SOFT PALATE, TONSILS  -LECTURE</t>
  </si>
  <si>
    <t>AN 43.2
MICROSCOPY OF TONGUE , TONSIL-DOAP</t>
  </si>
  <si>
    <t>AN 38.1 -38.3 LARYNX-DOAP</t>
  </si>
  <si>
    <t>AN 37.1 ,43.3 NASAL CAVITY 
DOAP</t>
  </si>
  <si>
    <t>AN 37.1 ,43.3 NASAL CAVITY -LECTURE</t>
  </si>
  <si>
    <t>AN 31.2, 31.3
NERVES &amp; VESSELS OF ORBIT, 
LECTURE</t>
  </si>
  <si>
    <t>AN 41.1-41.3,43.3 EYEBALL -DOAP</t>
  </si>
  <si>
    <t>AN 35.3-35.9 VEESELS &amp; NERVES OF NECK -LECTURE</t>
  </si>
  <si>
    <t>AN 42.1,43.1,57.1 JOINTS OF NECK, CONTENTS OF VERTEBRAL CANAL-DOAP</t>
  </si>
  <si>
    <t>AN 43.5,43.6 SURFACE MARKING -SDL</t>
  </si>
  <si>
    <t>AN 43.7-43.9 RADIOLOGY OF HEAD &amp; NECK-SGD</t>
  </si>
  <si>
    <t xml:space="preserve">BI 6.5 VITAMIN B9 - LECTURE </t>
  </si>
  <si>
    <t>BI 6.5 VITAMIN B12  LECTURE</t>
  </si>
  <si>
    <t>BI 6.5 VITAMIN C- SYMP</t>
  </si>
  <si>
    <t>BI 6.5 VITAMIN B3&amp; B5-LECTURE</t>
  </si>
  <si>
    <t>BI 6.5 COENZYME FUNCTIONS OF WATER SOLUBLE VITAMINS -SGD</t>
  </si>
  <si>
    <t>BI 11.7 ,11.21,11.22 
ESTIMATION OF CREATININE -DOAP</t>
  </si>
  <si>
    <t>PY 10.11 
HIGHER MENTAL FUNCTION 
SENSORY SYSTEM EXAMINATION 
DOAP</t>
  </si>
  <si>
    <t>AN 40.1,40.2,40.3
ORGANS OF HEARING &amp; EQUILIBRIUM 
DOAP</t>
  </si>
  <si>
    <t>AN 40.2,40.4,40.5 
MIDDLE EAR 
LECTURE</t>
  </si>
  <si>
    <t>AETCOM
MODULE 
1.4.ii</t>
  </si>
  <si>
    <t>AETCOM
MODULE 
1.4.iii</t>
  </si>
  <si>
    <t>FORMATIVE ASSESSMENT &amp;
FEEDBACK SESSION
PHYSIOLOGY</t>
  </si>
  <si>
    <t>FORMATIVE ASSESSMENT &amp;
FEEDBACK SESSION - BIOCHEMISTRY</t>
  </si>
  <si>
    <t>PDE</t>
  </si>
  <si>
    <t>AN  46.1 ,52.2
HISTOLOGY 
MALE REPRODUCTIVE SYSTEM 
LECTURE</t>
  </si>
  <si>
    <t>AN  46.1 ,52.2
HISTOLOGY 
MALE REPRODUCTIVE SYSTEM 
DOAP</t>
  </si>
  <si>
    <t>AN 44.1-44.6
THE ANTERIOR ABDOMINAL WALL 
DOAP</t>
  </si>
  <si>
    <t>AN 44.1-44.6
RECTUS SHEATH , INGUNAL CANAL
LECTURE</t>
  </si>
  <si>
    <t>AN 46.1-46.5, 48.5
MALE EXTERNAL GENITAL ORGANS , DESCENT OF TESTIS
LECTURE</t>
  </si>
  <si>
    <t>AN 46.1-46.5, 48.5
MALE EXTERNAL GENITAL ORGANS , 
DOAP</t>
  </si>
  <si>
    <t>AN 53.1,53.4 
LUMBAR VERTEBRAE 
SGD</t>
  </si>
  <si>
    <t>AN 45.1,45.3
DISSECTION OF LOIN 
DOAP</t>
  </si>
  <si>
    <t>AN 25.6
PHARYNGEAL ARCH ARTERIES
LECTURE</t>
  </si>
  <si>
    <t>AN 47.1-47.4
PERITONEUM 
LECTURE</t>
  </si>
  <si>
    <t xml:space="preserve">AN 47.1-47.2
ABDOMINAL CAVITY 
DOAP
</t>
  </si>
  <si>
    <t xml:space="preserve">AN 52.1,52.3
OESOPHAGUS, STOMACH - FUNDUS , PYLORUS
DOAP </t>
  </si>
  <si>
    <t>AN 45.1 
THORACOLUMBAR FASCIA &amp; EXPOSURE OF KIDNEY
LECTURE</t>
  </si>
  <si>
    <t>AN 47.1-47.2
ABDOMINAL CAVITY 
DOAP</t>
  </si>
  <si>
    <t>AN 47.9 
COELIAC TRUNK
DOAP</t>
  </si>
  <si>
    <t>AN 47.5, 47.6
SPLEEN 
LECTURE</t>
  </si>
  <si>
    <t>AN 47.5, 47.6
SPLEEN 
DOAP</t>
  </si>
  <si>
    <t xml:space="preserve">AN 47.5,47.6 
STOMACH 
LECTURE </t>
  </si>
  <si>
    <t>AN 47.6
STOMACH BED
SDL</t>
  </si>
  <si>
    <t xml:space="preserve">AN 47.5
MESENTRY 
LECTURE </t>
  </si>
  <si>
    <t>AN 47.5 47.9
MESENTRY , JEJUNUM , ILEUM 
DOAP</t>
  </si>
  <si>
    <t xml:space="preserve">AN47.5 
CAECUM , APPENDIX 
LECTURE </t>
  </si>
  <si>
    <t>AN 47.5 
LARGE INTESTINE 
DOAP</t>
  </si>
  <si>
    <t xml:space="preserve">AN 47.5 
DUODENUM 
LECTURE </t>
  </si>
  <si>
    <t>AN 47.8,47.10 ,47.11
PORTAL VEIN 
LECTURE</t>
  </si>
  <si>
    <t>AN 52.6 DEVOLPMENT OF  GIT -1-LECTURE</t>
  </si>
  <si>
    <t>AN 52.6 DEVOLPMENT OF  GIT -2 SGD</t>
  </si>
  <si>
    <t>AN 52.1 SMALL INTESTINE HISTOLOGY DOAP</t>
  </si>
  <si>
    <t>AN 47.5-47.7 LIVER -LECTURE</t>
  </si>
  <si>
    <t>AN 47.5-47.7 LIVER 
DOAP</t>
  </si>
  <si>
    <t xml:space="preserve">AN 47.5,47.6,47.8 KIDNEY LECTURE </t>
  </si>
  <si>
    <t>AN 47.5,47.6,47.8 KIDNEY &amp; SUPRARENAL GLAND 
DOAP</t>
  </si>
  <si>
    <t>AN 47.6  47.13,47.14,52.5  DIAPHRAGM-LECTURE</t>
  </si>
  <si>
    <t>AN 47.6  47.13,47.14,52.5  DIAPHRAGM-, AUTONOMIC NERVOUS SYSTEM -SGD</t>
  </si>
  <si>
    <t>AN 50.2,53.2-53.4,
BONY PELVIS-SDL</t>
  </si>
  <si>
    <t>AN 45.2,47.8,47.9,47.12 POSTERIOR ABDOMINAL WALL, NERVES OF POSTERIOR ABDOMINAL WALL- DOAP</t>
  </si>
  <si>
    <t>AN 45.2,47.8,47.9,47.12  NERVES OF POSTERIOR ABDOMINAL WALL- DOAP</t>
  </si>
  <si>
    <t>AN 49.1-49.3 PERINEAL POUCHES- LECTURE</t>
  </si>
  <si>
    <t>AN 47.9,49.1,49.2 INTRODUCTION TO PELVIS &amp; PERINEUM DOAP</t>
  </si>
  <si>
    <t xml:space="preserve">AN 49.4,49.5 ISCHIORECTAL FOSSA - LECTURE </t>
  </si>
  <si>
    <t>AN 49.4 ,49.5 THE PERINEUM - ANAL REGION- DOAP</t>
  </si>
  <si>
    <t xml:space="preserve">AN 74.1-74.4 GENETICS -1 LECTURE </t>
  </si>
  <si>
    <t>AN 73.1-73.3 ,75.1 -75.5 GENEICS - LECTURE</t>
  </si>
  <si>
    <t>AN 48.2-48.4,48.8 THE PELVIC VISCERA DOAP</t>
  </si>
  <si>
    <t>AN 52.1 LARGE INSTESTINE &amp; APPENDIX DOAP</t>
  </si>
  <si>
    <t>AN 47.5 SUPRARENAL GLAND &amp; URETER  SYMP</t>
  </si>
  <si>
    <t>AN 48.3,48.4 INTERNAL ILIAC ARTERY , PUDENTAL NERVE SYMP</t>
  </si>
  <si>
    <t>AN 48.2,48.5 RECTUM &amp; ANAL CANAL - LECTURE</t>
  </si>
  <si>
    <t>AN 48.2,48.5,48.6 URINARY BLADDER -LECTURE</t>
  </si>
  <si>
    <t>AN 48.1 PELVIC FLOOR LECTURE</t>
  </si>
  <si>
    <t>AN 48.4 LUMBOSACRAL PLEXUS SDL</t>
  </si>
  <si>
    <t>AN 52.1 MICROSCOPY OF LIVER GALLBLADDER LECTURE</t>
  </si>
  <si>
    <t xml:space="preserve">AN 52.1 MICROSCOPY OF LIVER GALLBLADDER DOAP </t>
  </si>
  <si>
    <t>AN5.1 MICROSCOPY OF ADRENAL GLAND, PANCREAS LECTURE</t>
  </si>
  <si>
    <t xml:space="preserve">AN5.1 MICROSCOPY OF ADRENAL GLAND, PANCREAS DOAP </t>
  </si>
  <si>
    <t>AN 52.2 MICROSCOPY OF KIDNEY , URETER URINARY BLADDER LECTURE</t>
  </si>
  <si>
    <t>AN 52.2 MICROSCOPY OF KIDNEY , URETER URINARY BLADDER DOAP</t>
  </si>
  <si>
    <t>AN 50.1-50.4CURVATURES &amp; JOINTS OF VERTEBRAL COLUMN SGD</t>
  </si>
  <si>
    <t>AN 48.2-48.4,48.8 VESSELS &amp; NERVES OF PELVIS  DOAP</t>
  </si>
  <si>
    <t xml:space="preserve"> AN 48.2 PROSTATE,  LECTURE </t>
  </si>
  <si>
    <t>AN 48.2 URETHRA LECTURE</t>
  </si>
  <si>
    <t xml:space="preserve">AN 55.1,55.2 SURFACE ANATOMY ABDOMEN SDL </t>
  </si>
  <si>
    <t>AN 54.1, 54.3 RADIO0LOGY ABDOMEN SGD</t>
  </si>
  <si>
    <t xml:space="preserve">AN 52.2,52.3 MICROSCOPY OF OVARY  LECTURE </t>
  </si>
  <si>
    <t>AN 52.2,52.3 MICROSCOPY OF OVARY , GRAFFIAN FOLLICLE , CORPUS LUTEUM DOAP</t>
  </si>
  <si>
    <t>AN 52.3 MICROSCOPY OF UTERUS , FALLOPIAN TUBE LECTURE</t>
  </si>
  <si>
    <t>AN 52.3 MICROSCOPY OF UTERUS , FALLOPIAN TUBE DOAP</t>
  </si>
  <si>
    <t>FORMATIVE ASSESSMENT &amp;
FEEDBACK SESSION - PHYSIOLOGY</t>
  </si>
  <si>
    <t>AETCOM
MODULE 
1.5 ii CADAVER CERMONY CLOSURE</t>
  </si>
  <si>
    <t>AN 47.5,47.6 
STOMACH 
DOAP</t>
  </si>
  <si>
    <t>AN 47.5 47.8
DUODENUM 
DOAP</t>
  </si>
  <si>
    <t>AN 47.5 PANCREAS  SDL</t>
  </si>
  <si>
    <t xml:space="preserve">AN 47.8,47.10 ,47.11
 DUCTS OF LIVER
IL INTERNAL MEDICINE </t>
  </si>
  <si>
    <t xml:space="preserve">AN 47.8,47.10 ,47.11
PORTAL VEIN
IL INTERNAL MEDICINE </t>
  </si>
  <si>
    <t>AN 47.11 EXTRA HEPATIC BILIARY APPARATUS SDL</t>
  </si>
  <si>
    <t>AN 47.11 PORTOCAVAL ANASTOMOSIS -CLINICAL IMPLICATIONS- SYMP</t>
  </si>
  <si>
    <t xml:space="preserve">AN 49,2,49.3 49.5 PERINEUM - UROGENITAL REGION DOAP </t>
  </si>
  <si>
    <t>SECTIONAL ANATOMY PELVIS SDL</t>
  </si>
  <si>
    <t>URINARY BLADDER CATHETERISATION  ON MANNEQUIN</t>
  </si>
  <si>
    <t>REVISION - CHEMISTRY OF CARBOHYDRATE 
SGD</t>
  </si>
  <si>
    <t>REVISION CHEMISTRY OF PROTEINS
SYMP</t>
  </si>
  <si>
    <t xml:space="preserve">FINAL SESSIONAL EXAMINATION 
ANATOMY
</t>
  </si>
  <si>
    <t>FINAL SESSIONAL EXAMINATION 
PHYSIOLOGY</t>
  </si>
  <si>
    <t>FINAL SESSIONAL EXAMINATION 
BIOCHEMISTRY</t>
  </si>
  <si>
    <t>16/12/2019</t>
  </si>
  <si>
    <t>17/12/2019</t>
  </si>
  <si>
    <t>18/12/2019</t>
  </si>
  <si>
    <t>19/12/2019</t>
  </si>
  <si>
    <t>20/12/2019</t>
  </si>
  <si>
    <t>21/12/2019</t>
  </si>
  <si>
    <t>24-12-2019</t>
  </si>
  <si>
    <t>23-12-2019</t>
  </si>
  <si>
    <t>25-12-2019</t>
  </si>
  <si>
    <t>27-12-2019</t>
  </si>
  <si>
    <t>28-12-2019</t>
  </si>
  <si>
    <t>26-12-2019</t>
  </si>
  <si>
    <t>30-12-2019</t>
  </si>
  <si>
    <t>31-12-2019</t>
  </si>
  <si>
    <t>FIRST SESSIONAL EXAM PHYSIOLOGY</t>
  </si>
  <si>
    <t xml:space="preserve">FIRST SESSIONAL EXAM BIOCHEMISTRY </t>
  </si>
  <si>
    <t>16-1-2020</t>
  </si>
  <si>
    <t>17-1-2020</t>
  </si>
  <si>
    <t>18-1-2020</t>
  </si>
  <si>
    <t>15-1-2020</t>
  </si>
  <si>
    <t>14-1-2020</t>
  </si>
  <si>
    <t>13-1-2020</t>
  </si>
  <si>
    <t>20-1-2020</t>
  </si>
  <si>
    <t>21-1-2020</t>
  </si>
  <si>
    <t>22-1-2020</t>
  </si>
  <si>
    <t>23-1-2020</t>
  </si>
  <si>
    <t>24-1-2020</t>
  </si>
  <si>
    <t>25-1-2020</t>
  </si>
  <si>
    <t>27-1-2020</t>
  </si>
  <si>
    <t>28-1-2020</t>
  </si>
  <si>
    <t>29-1-2020</t>
  </si>
  <si>
    <t>30-1-2020</t>
  </si>
  <si>
    <t>31-1-2020</t>
  </si>
  <si>
    <t>13-2-2020</t>
  </si>
  <si>
    <t>14-2-2020</t>
  </si>
  <si>
    <t>15-2-2020</t>
  </si>
  <si>
    <t>17-2-2020</t>
  </si>
  <si>
    <t>18-2-2020</t>
  </si>
  <si>
    <t>19-2-2020</t>
  </si>
  <si>
    <t>20-2-2020</t>
  </si>
  <si>
    <t>21-2-2020</t>
  </si>
  <si>
    <t>22-2-2020</t>
  </si>
  <si>
    <t>24-2-2020</t>
  </si>
  <si>
    <t>25-2-2020</t>
  </si>
  <si>
    <t>26-2-2020</t>
  </si>
  <si>
    <t>27-2-2020</t>
  </si>
  <si>
    <t>28-2-2020</t>
  </si>
  <si>
    <t>29-2-2020</t>
  </si>
  <si>
    <t>13-3-2020</t>
  </si>
  <si>
    <t>14-3-2020</t>
  </si>
  <si>
    <t>16-3-2020</t>
  </si>
  <si>
    <t>17-3-2020</t>
  </si>
  <si>
    <t>18-3-2020</t>
  </si>
  <si>
    <t>19-3-2020</t>
  </si>
  <si>
    <t>21-3-2020</t>
  </si>
  <si>
    <t>23-3-2020</t>
  </si>
  <si>
    <t>24-3-2020</t>
  </si>
  <si>
    <t>25-3-2020</t>
  </si>
  <si>
    <t>26-3-2020</t>
  </si>
  <si>
    <t>27-3-2020</t>
  </si>
  <si>
    <t>28-3-2020</t>
  </si>
  <si>
    <t>30-3-2020</t>
  </si>
  <si>
    <t>31-3-2020</t>
  </si>
  <si>
    <t>13-4-2020</t>
  </si>
  <si>
    <t>14-4-2020</t>
  </si>
  <si>
    <t>15-4-2020</t>
  </si>
  <si>
    <t>16-4-2020</t>
  </si>
  <si>
    <t>17-4-2020</t>
  </si>
  <si>
    <t>18-4-2020</t>
  </si>
  <si>
    <t>20-4-2020</t>
  </si>
  <si>
    <t>21-4-2020</t>
  </si>
  <si>
    <t>22-4-2020</t>
  </si>
  <si>
    <t>23-4-2020</t>
  </si>
  <si>
    <t>24-4-2020</t>
  </si>
  <si>
    <t>25-4-2020</t>
  </si>
  <si>
    <t>27-4-2020</t>
  </si>
  <si>
    <t>28-4-2020</t>
  </si>
  <si>
    <t>29-4-2020</t>
  </si>
  <si>
    <t>30-4-2020</t>
  </si>
  <si>
    <t>13-5-2020</t>
  </si>
  <si>
    <t>14-5-2020</t>
  </si>
  <si>
    <t>15-5-2020</t>
  </si>
  <si>
    <t>16-5-2020</t>
  </si>
  <si>
    <t>18-5-2020</t>
  </si>
  <si>
    <t>19-5-2020</t>
  </si>
  <si>
    <t>20-5-2020</t>
  </si>
  <si>
    <t>21-5-2020</t>
  </si>
  <si>
    <t>22-5-2020</t>
  </si>
  <si>
    <t>23-5-2020</t>
  </si>
  <si>
    <t>25-5-2020</t>
  </si>
  <si>
    <t>26-5-2020</t>
  </si>
  <si>
    <t>27-5-2020</t>
  </si>
  <si>
    <t>28-5-2020</t>
  </si>
  <si>
    <t>29-5-2020</t>
  </si>
  <si>
    <t>30-5-2020</t>
  </si>
  <si>
    <t>13-6-2020</t>
  </si>
  <si>
    <t>15-6-2020</t>
  </si>
  <si>
    <t>16-6-2020</t>
  </si>
  <si>
    <t>17-6-2020</t>
  </si>
  <si>
    <t>18-6-2020</t>
  </si>
  <si>
    <t>19-6-2020</t>
  </si>
  <si>
    <t>20-6-2020</t>
  </si>
  <si>
    <t>22-6-2020</t>
  </si>
  <si>
    <t>23-6-2020</t>
  </si>
  <si>
    <t>24-6-2020</t>
  </si>
  <si>
    <t>25-6-2020</t>
  </si>
  <si>
    <t>26-6-2020</t>
  </si>
  <si>
    <t>27-6-2020</t>
  </si>
  <si>
    <t>29-6-2020</t>
  </si>
  <si>
    <t>30-6-2020</t>
  </si>
  <si>
    <t>13-7-2020</t>
  </si>
  <si>
    <t>14-7-2020</t>
  </si>
  <si>
    <t>15-7-2020</t>
  </si>
  <si>
    <t>16-7-2020</t>
  </si>
  <si>
    <t>17-7-2020</t>
  </si>
  <si>
    <t>18-7-2020</t>
  </si>
  <si>
    <t>20-7-2020</t>
  </si>
  <si>
    <t>21-7-2020</t>
  </si>
  <si>
    <t>22-7-2020</t>
  </si>
  <si>
    <t>23-7-2020</t>
  </si>
  <si>
    <t>24-7-2020</t>
  </si>
  <si>
    <t>25-7-2020</t>
  </si>
  <si>
    <t>27-7-2020</t>
  </si>
  <si>
    <t>28-7-2020</t>
  </si>
  <si>
    <t>29-7-2020</t>
  </si>
  <si>
    <t>30-7-2020</t>
  </si>
  <si>
    <t>31-7-2020</t>
  </si>
  <si>
    <t>UPPER LIMB SDL</t>
  </si>
  <si>
    <t xml:space="preserve">LOWER LIMB SDL </t>
  </si>
  <si>
    <t>THORAX SDL</t>
  </si>
  <si>
    <t>RMP SGD</t>
  </si>
  <si>
    <t xml:space="preserve">HISTOLOGY REVISION </t>
  </si>
  <si>
    <t>FUNCTIONS OF WBC, IMMUNITY , HEMOSTASIS
 SYMP</t>
  </si>
  <si>
    <t xml:space="preserve">, 
</t>
  </si>
  <si>
    <t>FIRST SESSIONAL EXAM ANATOMY</t>
  </si>
  <si>
    <t>BI 6.5 FORMATION &amp; ACTIVATION OF VITAMIN D
LECTURE</t>
  </si>
  <si>
    <t>BI 6.5 
FUNCTIONS OF VITAMN D
SGD</t>
  </si>
  <si>
    <t>BI 6.10 REGULATION &amp; DISORDERS OF CALCIUM
SGD</t>
  </si>
  <si>
    <t xml:space="preserve">PY 8.2  POSTERIOR PITIUTARY  -LECTURE </t>
  </si>
  <si>
    <t xml:space="preserve">HOLIDAY </t>
  </si>
  <si>
    <t>AN 25.7, 25.8 RADIOLOGY AND SURFACE MARKING OF THORAX DOAP</t>
  </si>
  <si>
    <t>AN 25.9 
SURFACE MARKING OF THORAX 
LECTURE</t>
  </si>
  <si>
    <t>AETCOM 1.3.iv</t>
  </si>
  <si>
    <t>HAEMATOLOGY  -1 REVISION 
PY 2.11
DOAP</t>
  </si>
  <si>
    <t>HAEMATOLOGY  - 2 REVISION 
PY 2.11
DOAP</t>
  </si>
  <si>
    <t>PY 3.18 CARDIAC MUSCLE - AMPHIBIAN EXPERIMENTS - 2 DOAP</t>
  </si>
  <si>
    <t>PY 3.18 CARDIAC MUSCLE - AMPHIBIAN EXPERIMENTS - 1 DOAP</t>
  </si>
  <si>
    <t>BI 4.4, 4.5 
BILE ACIDS
SDL</t>
  </si>
  <si>
    <t>AN 31.1, 31.2,31.5 
ORBIT 
LECTURE</t>
  </si>
  <si>
    <t>BI5.4 
POLYAMINES 
SGD</t>
  </si>
  <si>
    <t>BI5.4 
FORMATION &amp; FUNCTIONS OF GLUTAMINE 
LECTURE</t>
  </si>
  <si>
    <t>BI 5.4, 5.5
MSUD
LECTURE</t>
  </si>
  <si>
    <t>PY  ADDICTION 
IL PSYCHIATRY</t>
  </si>
  <si>
    <t>PY 10.9
LEARNING &amp; MEMORY 
LECTURE</t>
  </si>
  <si>
    <t>FACIAL NERVE , ACCESSORY NERVE 
TRIGEMINAL NERVE 
SGD</t>
  </si>
  <si>
    <t>AN 61.3,58.4 
BRAINSTEM DISORDERS 
-SDL</t>
  </si>
  <si>
    <t>BI 6.5 VITAMIN  B5-LECTURE</t>
  </si>
  <si>
    <t>VISUAL PATHWAY &amp; LESIONS SYMP</t>
  </si>
  <si>
    <t>PRACTICALS REVISION 
HEMATOLOGY
DOAP</t>
  </si>
  <si>
    <t>SECOND SESSIONAL PRACTICAL  EXAM</t>
  </si>
  <si>
    <t xml:space="preserve">
</t>
  </si>
  <si>
    <t>SESSIONAL EXAMINATION 
COMMUNITY MEDICINE</t>
  </si>
  <si>
    <t xml:space="preserve">ANATOMY
THEORY
SECOND SESSIONAL </t>
  </si>
  <si>
    <t xml:space="preserve">PHYSIOLOGY
THEORY
SECOND SESSIONAL </t>
  </si>
  <si>
    <t xml:space="preserve">BIOCHEMISTRY
THEORY
SECOND SESSIONAL </t>
  </si>
  <si>
    <t>BI 6.9,BI 6.10MINERALS-SODIUM,POTASSIUM,CHLORIDE,LECTURE</t>
  </si>
  <si>
    <t>BI 6.9,6.10 MANGANESE,IODINE,FLOURIDE-SGD</t>
  </si>
  <si>
    <t>BI 6.9,6.10 MINERALS-MAGNESIUM,ZINC,SELENIUM,-SGD</t>
  </si>
  <si>
    <t>BI 6.7,BI 11.2 BODY BUFFERS-LECTURE</t>
  </si>
  <si>
    <t>BI 6.7 REGULATION OF pH,LECTURE</t>
  </si>
  <si>
    <t>BI 6.8,BI 11.17 METABOLIC ACIDOSIS,ANION GAP-LECTURE</t>
  </si>
  <si>
    <t>BI 6.8,BI 11.7 METABOLIC ALKALOSIS-SGD</t>
  </si>
  <si>
    <t>BI 6.8,BI 11.7 RESPIRATORY ACIDOSIS AND RESPIRATORY ALKALOSIS-SGD</t>
  </si>
  <si>
    <t>BI 6.2,PYRIMIDINE METABOLISM-SGD</t>
  </si>
  <si>
    <t>BI 6.2-DISORDERS OF PYRIMIDIME METABOLISM-SYMP</t>
  </si>
  <si>
    <t>BI 7.1-STRUCTURE OF DNA,RNA,LECTURE</t>
  </si>
  <si>
    <t>BI 7.1 PACKING OF DNA,MITOCHONDRIAL DNA,LECTURE</t>
  </si>
  <si>
    <t>BI 12.5,BI 12.7 CHARTS-MYOCARDIAL INFARCTION-SGD</t>
  </si>
  <si>
    <t>BI 11.17,13.9,13.10 CHARTS ON DIABETES MELLITUS-SGD</t>
  </si>
  <si>
    <t>BI 16.14,16.15CHARTS ON NEPHROTIC SYNDROME-SGD</t>
  </si>
  <si>
    <t>BI 7.2,REPLICATION-PROTEINS IN REPLICATION AND INITIATION,LECTURE</t>
  </si>
  <si>
    <t>BI 7.2-ELONGATION,TERMINATION AND INHIBITIONIN REPLICATION-LECTURE</t>
  </si>
  <si>
    <t>BI 7.2,DNA REPAIR-SGD</t>
  </si>
  <si>
    <t>BI 7.2-PROMOTERS IN TRANSCRIPTION-LECTURE</t>
  </si>
  <si>
    <t>BI 7.2,TRANSCRIPTION-STEPS-SGD</t>
  </si>
  <si>
    <t>BI 7.2,POST TRANSCRIPTIONAL MODIFICATION-SYMP</t>
  </si>
  <si>
    <t>BI 16.7,16.8 CHARTS ON ACID BASE DISORDERS-SGD</t>
  </si>
  <si>
    <t>BI 7.2 GENETIC CODE-SDL</t>
  </si>
  <si>
    <t>BI 7.2 TRANSLATION-INITIATION,LECTURE</t>
  </si>
  <si>
    <t>BI 7.2 TRANSLATION-ELONGATION AND TERMINATION-LECTURE</t>
  </si>
  <si>
    <t>BI 7.2 POST TRANSLATIONAL MODIFICATION-SGD</t>
  </si>
  <si>
    <t>BI 7.3 REGULATION OF GENE EXPRESSION-SGD</t>
  </si>
  <si>
    <t>BI 7.3LAC OPERON SYMP</t>
  </si>
  <si>
    <t>BI 16.4 CHARTS ON GOUT-SGD</t>
  </si>
  <si>
    <t>BI 7.3MUTATION-CAUSES LECTURE</t>
  </si>
  <si>
    <t>BI 7.3 EFFECTS OF MUTATION-SGD</t>
  </si>
  <si>
    <t>BI 7.4-MOLECULAR SCISSORS,INTRODUCTION TO RECOMBINANT TECHNOLOGY-LECTURE</t>
  </si>
  <si>
    <t>BI 7.4-STEPS AND APPLICATIONS OF RECOMBINANT TECHNOLOGY-LECTURE</t>
  </si>
  <si>
    <t>BI 7.4,PCR,GENE THERAPY-SGD</t>
  </si>
  <si>
    <t>BI 14.3,14.7 CHARTS ON LIPID PROFILE-SGD</t>
  </si>
  <si>
    <t>BI  7.4,RFLP,DNA FINGERPRINTING-LECTURE</t>
  </si>
  <si>
    <t>BI 7.4 ANTI SENSE THERAPY,BLOTTING TECHNIQUE-SGD</t>
  </si>
  <si>
    <t>BI 10.1,7.7 ONCOGENES,TUMOUR SUPPRESSOR GENE-LECTURE</t>
  </si>
  <si>
    <t>BI 10.2 ANTICANCER5 DRUGS,MONOCLONAL ANTIBODIES LECTURE</t>
  </si>
  <si>
    <t>BI 12.4 CHARTS ON ENZYME INHIBITION SGD</t>
  </si>
  <si>
    <t>BI 10.4 AIDS,SGD</t>
  </si>
  <si>
    <t>BI 11.6,11.16 RADIOACTIVITY LECTURE</t>
  </si>
  <si>
    <t>BI 11.6,11.16 RIA,ELISA,LECTURE</t>
  </si>
  <si>
    <t>BI 13.8 CHARTS ON METABOLIC DISORDERS PART 1-SGD</t>
  </si>
  <si>
    <t>BI 7.5 DETOXIFICATION-PHASE 1 REACTIONS SGD</t>
  </si>
  <si>
    <t>I 7.5 DETOXIFICATION-PHASE 2 REACTIONS SGD</t>
  </si>
  <si>
    <t>BI 11.17,11.22 PLASMA PROTEINS-FUNCTIONS OF ALBUMIN  &amp; GLOBULIN LECTURE</t>
  </si>
  <si>
    <t>BI 11.17,11.22 ACUTE PHASE PROTEINS  LECTURE</t>
  </si>
  <si>
    <t>BI 13.8 CHARTS ON METABOLIC DISORDERS PART 2-SGD</t>
  </si>
  <si>
    <t>AN 44.1-44.6
RECTUS SHEATH , INGUNAL CANAL
DOAP</t>
  </si>
  <si>
    <t>AN 52.1,52.3
HISTOLOGY OF GIT -1
LECTURE</t>
  </si>
  <si>
    <t>AN 52.1,52.3
HISTOLOGY OF GIT -2
LECTURE</t>
  </si>
  <si>
    <t>PY 4.1,4.9 
GENERAL ORGANIZATION OF GIT 
LECTURE</t>
  </si>
  <si>
    <t>PY 4.2 
COMPOSITION , MECHANISM OF SECRETION , FUNCTIONS &amp; REGULATION OF  
GASTRIC JUICE
LECTURE</t>
  </si>
  <si>
    <t>PY 4.2 
COMPOSITION , MECHANISM OF SECRETION , FUNCTIONS &amp; REGULATION OF  
PANCREATIC JUICE
LECTURE</t>
  </si>
  <si>
    <t>PY 4.2 
REGULATION OF  
PANCREATIC JUICE SECRETION
SGD</t>
  </si>
  <si>
    <t>PY 4.7 
PHYSIOLOGICAL ANATOMY OF LIVER , FUNCTIONS OF LIVER
LECTURE</t>
  </si>
  <si>
    <t xml:space="preserve">
PY 4.2 
COMPOSITION , MECHANISM OF SECRETION , FUNCTIONS &amp; REGULATION OF  
INTESTINAL JUICES
LECTURE</t>
  </si>
  <si>
    <t>PY 4.3
MASTICATION , DEGLUTITION 
LECTURE</t>
  </si>
  <si>
    <t>PY 4.3
GASTRIC MOVEMENTS -1  
LECTURE</t>
  </si>
  <si>
    <t>PY 4.3
GASTRIC MOVEMENTS -2 
LECTURE</t>
  </si>
  <si>
    <t>BI 11.17,BI 6.2 NUCLEOTIDES-PURINE METABOLISM ,LECTURTE</t>
  </si>
  <si>
    <t>PY 4.3 
SMALL INTESTINAL MOVEMENTS 
LECTURE</t>
  </si>
  <si>
    <t>PY 4.3 
LARGE INTESTINAL MOVEMENTS , DEFECATION REFLEX 
LECTURE</t>
  </si>
  <si>
    <t>PY 4.9
GERD , ACHALASIA CARDIA 
SGD</t>
  </si>
  <si>
    <t>PY 4.3 
PERISTALSIS , MMC 
SGD</t>
  </si>
  <si>
    <t>PY 10.11
REFLEXES
DOAP</t>
  </si>
  <si>
    <t>PY 7.3
GFR 
LECTURE</t>
  </si>
  <si>
    <t xml:space="preserve">PY 7.5
RENAL HANDLING OF SODIUM 
LECTURE 
</t>
  </si>
  <si>
    <t xml:space="preserve">PY 7.3
FACTORS AFFECTING GFR , STARLING'S HYPOTHESIS
SGD </t>
  </si>
  <si>
    <t xml:space="preserve">PY 7.3
MEASUREMENT OF GFR 
SGD </t>
  </si>
  <si>
    <t>PY 7.5 
RENAL HANDLING OF WATER &amp; GLUCOSE 
LECTURE</t>
  </si>
  <si>
    <t>PY 10.11
CRANIAL NERVES
 1-6
EXAMINATION 
DOAP</t>
  </si>
  <si>
    <t>PY 10.11
CRANIAL NERVES
7-12
EXAMINATION 
DOAP</t>
  </si>
  <si>
    <t xml:space="preserve">PY 7.3 RENAL HANDLING OF K+ , BICARBONATE 
LECTURE </t>
  </si>
  <si>
    <t>PY 7.3
CONCENTRATION OF URINE 
PART 1
LECTURE</t>
  </si>
  <si>
    <t>PY 7.3
CONCENTRATION OF URINE 
PART 2
LECTURE</t>
  </si>
  <si>
    <t>PY 7.5 
ACIDIFICATION OF URINE 
LECTURE</t>
  </si>
  <si>
    <t xml:space="preserve">PY 7.5
DIURESIS 
LECTURE </t>
  </si>
  <si>
    <t xml:space="preserve">PY 7.5
FACTORS AFFECTING SODIUM REABSORPTION 
SGD </t>
  </si>
  <si>
    <t>PY 7.5
TRANSPORT MAXIMUM OF GLUCOSE , RENAL THRESHOLD , OBLIGATORY , FACULTATIVE REABSORPTION OF WATER 
SGD</t>
  </si>
  <si>
    <t>PY 7.3
COUNTERCURRENT MECHANISM 
SYMP</t>
  </si>
  <si>
    <t xml:space="preserve">PY 7.6,7.9
URINARY BLADDER ANATOMY , INNERVATION , CYSTOMETROGRAM
LECTURE  </t>
  </si>
  <si>
    <t xml:space="preserve">PY 7.6
MICTURITION 
LECTURE </t>
  </si>
  <si>
    <t xml:space="preserve">PY 7.6
ABNORMALITIES OF BLADDER 
LECTURE </t>
  </si>
  <si>
    <t xml:space="preserve">
PY 7.5
ROLE OF KIDNEY IN ACID BASE BALANCE 
SYMP</t>
  </si>
  <si>
    <t>PY 7.8
RFT 
IL BIOCHEM</t>
  </si>
  <si>
    <t>SPOTTERS PART - 2
SGD</t>
  </si>
  <si>
    <t xml:space="preserve">PY 9.1
SEX DETERMINATION , DIFFERNTIATION &amp; ITS ABNORMALITIES 
LECTURE </t>
  </si>
  <si>
    <t xml:space="preserve">PY 9.3
MALE REPRODUCTIVE SYSTEM 
LECTURE </t>
  </si>
  <si>
    <t xml:space="preserve">PY 9.4
MENSTRUAL CYCLE -1 
LECTURE </t>
  </si>
  <si>
    <t xml:space="preserve">PY 9.4
MENSTRUAL CYCLE -2
LECTURE </t>
  </si>
  <si>
    <t>PY 9.7
EFFECTS OF REMOVAL OF GONADS ON PHYSIOLOGICAL FUNCTIONS 
SGD</t>
  </si>
  <si>
    <t xml:space="preserve">PY 9.10
PREGNANCY TESTS ,FUNCTIONS OF PLACENTA 
LECTURE
</t>
  </si>
  <si>
    <t xml:space="preserve">PY 9.8 
LACTATION , PARTURITION 
LECTURE </t>
  </si>
  <si>
    <t xml:space="preserve">PREGNANCY - IL 
OBSTETRICS </t>
  </si>
  <si>
    <t xml:space="preserve">PY 9.1
HORMONAL CHANGES &amp; EFFECT DURING PERIMENOPAUSE &amp; MENOPAUSE 
IL 
GYNAECOLOGY </t>
  </si>
  <si>
    <t>BI 1.1 ,17.1
CELL CYCLE
 LECTURE</t>
  </si>
  <si>
    <t>PY 9.5
OVARIAN HORMONES 
SDL</t>
  </si>
  <si>
    <t xml:space="preserve">BI 6.7
FLUID &amp; ELECTROLYTE BALANCE 
SGD </t>
  </si>
  <si>
    <t xml:space="preserve"> 
PY 2.11
HEMATOLOGY EXPERIMENTS 
REVISION 
DOAP</t>
  </si>
  <si>
    <r>
      <t xml:space="preserve"> 
PY 3.18
CARDIAC, SKELETAL  MUSCLE GRAPHS -  AMPHIBIA</t>
    </r>
    <r>
      <rPr>
        <sz val="12"/>
        <color theme="1"/>
        <rFont val="Arial"/>
        <family val="2"/>
      </rPr>
      <t>N</t>
    </r>
    <r>
      <rPr>
        <sz val="11"/>
        <color theme="1"/>
        <rFont val="Arial"/>
        <family val="2"/>
      </rPr>
      <t xml:space="preserve"> EXPERIMENTS 
REVISION </t>
    </r>
  </si>
  <si>
    <t xml:space="preserve">PY 9.6 ,
CONTRACEPTION 
LECTURE </t>
  </si>
  <si>
    <t xml:space="preserve">PY 11.1 ,11.2,11.3
SKIN &amp; TEMPERATURE 
REGULATION 
LECTURE </t>
  </si>
  <si>
    <t>PY 11.4,11.8
CARDIOVASCULAR CHANGES DURING EXERCISE 
SYMP</t>
  </si>
  <si>
    <t>PY 11.4,11.8
RESPIRATORY CHANGES DURING EXERCISE 
SYMP</t>
  </si>
  <si>
    <t xml:space="preserve">PY 11.4,11.5
EFFECTS OF PHYSICAL TRAINING
 SDL
</t>
  </si>
  <si>
    <t>BI10.3 ,10.4 10.5
IMMUNOGLOBULIN STRUCURE  &amp; FUNCTION LECTURE</t>
  </si>
  <si>
    <t>NUTRITION - DIETERY FIBRES (BI 
 ,8.2)LECTURE</t>
  </si>
  <si>
    <t>FORMATIVE ASSESSMENT  BIOCHEMISTRY</t>
  </si>
  <si>
    <t xml:space="preserve">COMPLICATIONS OF DM(BI 3.9,BI 3.10 BI 7.7 )LECTURE </t>
  </si>
  <si>
    <t>PDE
CBD</t>
  </si>
  <si>
    <t>BI 6.9,6.10 8.5 PHOSPHORUS- SDL</t>
  </si>
  <si>
    <t>BI 4.3,4.5 4.7
LIPID PROFILE
SGD</t>
  </si>
  <si>
    <t>4-5PM</t>
  </si>
  <si>
    <t>4-5 PM</t>
  </si>
  <si>
    <t xml:space="preserve">AETCOM
MODULE 1.5
THE CADAVER AS FIRST TEACHER, 
AN 82.1
</t>
  </si>
  <si>
    <t>AN 52.7, 52.8
DEVELOPMENT OF GENITOURINARY SYSTEM
LECTURE</t>
  </si>
  <si>
    <t xml:space="preserve">PY 8.2,8.4
 ADRENAL MEDULLA -DISORDERS
SGD </t>
  </si>
  <si>
    <t xml:space="preserve">CM 3.6
VECTOR CONTROL MEASURES  LECTURE </t>
  </si>
  <si>
    <t>SPORTS &amp; ECA</t>
  </si>
  <si>
    <t xml:space="preserve"> FORMATIVE ASSESMENT &amp; FEEDBACK
BIOCHEMISTRY</t>
  </si>
  <si>
    <t xml:space="preserve">CM 3.6,3.7 3.2 
VECTOR SURVEY , WATER PURIFICATION </t>
  </si>
  <si>
    <t>AN 39.1 ,39.2,43.4 
TONGUE
LECTURE</t>
  </si>
  <si>
    <t>AN 36.2,36.3,36.5
PHARYNX -MUSCLES AND INTERIOR  
SGD</t>
  </si>
  <si>
    <t>FUNCTIONS OF CEREBELLUM BASAL GANGLIA , LIMBIC SYSTEM 
SGD</t>
  </si>
  <si>
    <t xml:space="preserve">CM 13.1,13.2 
DISASTER MANAGEMENT 
LECTURE </t>
  </si>
  <si>
    <t xml:space="preserve">CM 13.3 13.4 
MAJOR DISASTERS IN 
INDIA &amp; WORLD SGD </t>
  </si>
  <si>
    <t>CM 13.1,13.2 
FIRE SAFETY MEASURE IN OUR HOSPITAL 
DOAP</t>
  </si>
  <si>
    <t>PRACTICALS  - HISTOLOGY REVISION
DOAP</t>
  </si>
  <si>
    <t>REVISION - CHEMISTRY OF LIPIDS
SGD</t>
  </si>
  <si>
    <t>BI 6.9,6.10 8.5 
SODIUUM,POTASSIUM,CHLORIDE-ABNORMALITIES,SGD</t>
  </si>
  <si>
    <t>BI 6.2 ,6.3,6.4, 11.17 DISORDERS OF ,PURINE METABOLISM,LECTURE</t>
  </si>
  <si>
    <t>AN  47.9,47.8 COELIAC PLEXUS , COELIAC  TRUNK, INFERIOR VENA CAVA - SYMP</t>
  </si>
  <si>
    <t xml:space="preserve">11-1PM </t>
  </si>
  <si>
    <t>PEPTIC ULCER 
SYMP</t>
  </si>
  <si>
    <t>GFR 
SYMP</t>
  </si>
  <si>
    <t>HUMAN EXPERIMENTS REVISION 
DOAP</t>
  </si>
  <si>
    <t>GFR 
SGD</t>
  </si>
  <si>
    <t xml:space="preserve">COUNTER CURRENT SYSTEM 
SGD </t>
  </si>
  <si>
    <t>HEMATOLOGY , SPOTTERS</t>
  </si>
  <si>
    <t xml:space="preserve">NUCLEOTIDE CHEMISTRY &amp; METABOLISM
SGD </t>
  </si>
  <si>
    <t xml:space="preserve">STRUCTURE OF DNA &amp; RNA , HISTONES 
SDL </t>
  </si>
  <si>
    <t>REPLICATION 
SGD</t>
  </si>
  <si>
    <t xml:space="preserve">TRANSCRIPTION 
SGD </t>
  </si>
  <si>
    <t>TRANSLAION 
SGD</t>
  </si>
  <si>
    <t>RECOMBINANT DNA TECHNOLOGY 
SDL</t>
  </si>
  <si>
    <t>MOLECULAR TECHNIQUES 
SYMP</t>
  </si>
  <si>
    <t xml:space="preserve">BIOCHEMISTRY
OF CANCER / AIDS
SYMP
</t>
  </si>
  <si>
    <t xml:space="preserve">ACID BASE BALANCE 
SGD </t>
  </si>
  <si>
    <t>WATER SOLUBLE VITAMINS
SGD</t>
  </si>
  <si>
    <t>REVISION - ANTERIOR ABDIMINAL WALL 
SGD</t>
  </si>
  <si>
    <t xml:space="preserve">REVISION 
POSTERIOR ABDOMINAL WALL 
SGD </t>
  </si>
  <si>
    <t xml:space="preserve">LIVER 
SGD </t>
  </si>
  <si>
    <t xml:space="preserve">LIVER &amp; PANCREAS 
SGD
</t>
  </si>
  <si>
    <t xml:space="preserve">EXTRA BILIARY APPARATUS
SYMP </t>
  </si>
  <si>
    <t>KIDNEY &amp; SUPRARENAL GLAND
SGD</t>
  </si>
  <si>
    <t xml:space="preserve">HISTOLOGY 
PRACTICALS </t>
  </si>
  <si>
    <t xml:space="preserve">ANAL REGION 
SGD </t>
  </si>
  <si>
    <t>UROGENITAL REGION
SGD</t>
  </si>
  <si>
    <t>10-1PM</t>
  </si>
  <si>
    <t xml:space="preserve">PELVIC VISCERA 
SGD </t>
  </si>
  <si>
    <t>FINAL SESSIONAL EXAMINATION 
BIOCHEMISTRY 1</t>
  </si>
  <si>
    <t>FINAL SESSIONAL EXAMINATION 
PHYSIOLOGY 1</t>
  </si>
  <si>
    <t xml:space="preserve">FINAL SESSIONAL EXAMINATION 
ANATOMY 1
</t>
  </si>
  <si>
    <t xml:space="preserve">FINAL SESSIONAL EXAMINATION 
ANATOMY 2
</t>
  </si>
  <si>
    <t>FINAL SESSIONAL EXAMINATION 
PHYSIOLOGY 2</t>
  </si>
  <si>
    <t>FINAL SESSIONAL EXAMINATION 
BIOCHEMISTRY 2</t>
  </si>
  <si>
    <t>PERINEUM  SGD</t>
  </si>
  <si>
    <t>BI 10.2 TUMOR MARKERS-SDL</t>
  </si>
  <si>
    <t xml:space="preserve">PY 10.8 DIFFERENCES BETWEEN REM &amp; NREM , SLEEP DISORDERS SGD
</t>
  </si>
  <si>
    <t>EARLY CLINICAL EXPOSURE
ANATOMY - JOINTS CLASSROOM SETTING</t>
  </si>
  <si>
    <t>EARLY CLINICAL EXPOSURE
PHYSIOLOGY -
MUSCULAR DYSTROPHIES CLASSROOM SETTING</t>
  </si>
  <si>
    <t>EARLY CLINICAL EXPOSURE- ANATOMY- MAMMARY GLAND AN 9.2, 9.3 HOSPITAL SETTING</t>
  </si>
  <si>
    <t>EARLY CLINICAL EXPOSURE- PHYSIOLOGY ANEMIA CLASSROOM SETTING</t>
  </si>
  <si>
    <t>BIOCHEMISTRY-ECE- LAB VISIT HOSPITAL SETTING</t>
  </si>
  <si>
    <t>EARLY CLINICAL EXPOSURE ANATOMY- CLAW HAND, WRIST DROP HOSPITAL SETTING</t>
  </si>
  <si>
    <t>EARLY CLINICAL EXPOSURE -PHYSIOLOGY-ARTIFICIAL RESPIRATION, OXYGEN THERAPY  HOSPITAL SETTING</t>
  </si>
  <si>
    <t xml:space="preserve">EARLY CLINICAL EXPOSURE - ANATOMY 
COMMON PERONEAL NERVE &amp; TIBIAL NERVE CLASSROOM SETTING </t>
  </si>
  <si>
    <t xml:space="preserve"> EARLY CLINICAL EXPOSURE 
PERIPHERAL VASCULAR DISEASES ANATOMY HOSPITAL SETTING</t>
  </si>
  <si>
    <t>EARLY CLINICAL EXPOSURE  PHYSIOLOGY ECG CLASSROOM SETTING</t>
  </si>
  <si>
    <t>ECE BIOCHEMISTRY  GTT HOSPITAL SETTING</t>
  </si>
  <si>
    <t xml:space="preserve">ECE ANATOMY    INVESTIGATION IN MI  CLASSROOM SETTING
</t>
  </si>
  <si>
    <t>EARLY CLINICAL EXPOSURE
KETOACIDOSIS-  BIOCHEMISTRY HOSPITAL SETTING</t>
  </si>
  <si>
    <t>ECE-  PHYSIOLOGY - ENDOCRINOLOGICAL DISORDERS HOSPITAL SETTING</t>
  </si>
  <si>
    <t>EARLY CLINICAL EXPOSURE
CHARTS ON LIPID PROFILE
BIOCHEMISTRY  CLASSROOM SETTING</t>
  </si>
  <si>
    <t>EARLY CLINICAL EXPOSURE  
PARKINSON'S &amp; 
INVOLUNTARY MOVEMENTS 
PHYSIOLOGY HOSPITAL SETTING</t>
  </si>
  <si>
    <t>BELLS PALSY 
ECE 
ANATOMY CLASSROOM SETTING</t>
  </si>
  <si>
    <t xml:space="preserve">EARLY CLINICAL EXPOSURE 
PHYSIOLOGY OPHTALMOLOGY HOSPITAL SETTING
</t>
  </si>
  <si>
    <t>ECE- BIOCHEMISTRY - VITAMIN DEFICIENCY DISORDERS CLASSROOM SETTING</t>
  </si>
  <si>
    <t xml:space="preserve">EARLY CLINICAL EXPOSURE ORGANIC ACIDURIAS
BIOCHEMISTRY CLASSROOM SETTING
</t>
  </si>
  <si>
    <t xml:space="preserve">ECE BIOCHEMISTRY-IRON DEFICENY ANEMIA  CLASSROOM SETTING </t>
  </si>
  <si>
    <t>ECE
PHYSIOLOGY 
 PEPTIC ULCER 
MEDICINE CLASSROOM SETTING</t>
  </si>
  <si>
    <t>ECE -GI DISORDERS ANATOMY HOSPITAL SETTING</t>
  </si>
  <si>
    <t>ECE PHYSIOLOGY RENAL FAILURE HOSPITAL SETTING</t>
  </si>
  <si>
    <t>ECE ANATOMY  KIDNEY STONE CLASSROOM SETTING</t>
  </si>
  <si>
    <t>EARLY CLINICAL EXPOSURE
ANATOMY  URINARY BLADDER CATHETERISATION SKILLS LAB</t>
  </si>
  <si>
    <t xml:space="preserve">EARLY CLINICAL 
EXPOSURE ABG ANALYSIS
BIOCHEMISTRY HOSPITAL SETTING
</t>
  </si>
  <si>
    <t xml:space="preserve">EARLY CLINICAL 
EXPOSURE
GOUT - BIOCHEMISTRY CLASSROOM SETTING </t>
  </si>
  <si>
    <t>ECE BIOCHEMISTRY TUMOR MARKERS CLASSROOM SETTING</t>
  </si>
  <si>
    <t>EARLY CLINICAL 
EXPOSURE
PARTURITION REFLEX 
PHYSIOLOGY HOSPITAL SETTING</t>
  </si>
  <si>
    <t>WBC COUNT
PY 2.11
DOAP</t>
  </si>
  <si>
    <t>AN 1.1
TERMS OF MOVEMENT
(DOAP)</t>
  </si>
  <si>
    <t>AN11.1, 11.2,11.4POSTERIOR COMPARTMENT OF ARM (DOAP)</t>
  </si>
  <si>
    <t>AN 13.3 WRIST JOINT , FIRST CARPOMETACARPAL JOINT  LECTURE</t>
  </si>
  <si>
    <t>AN 13.6,13.7 
SURFACE MARKING OF UPPERLIMB  DOAP</t>
  </si>
  <si>
    <t>AN 24.6 MICROSCOPY 
TRACHEA LUNG   LECTURE</t>
  </si>
  <si>
    <t>AITo MARKERS OF MI(BI 2.5,BI 2.6)LECTURE</t>
  </si>
  <si>
    <t>AITo PHYSIOLOGY 
PY 5.1,5.4,5.6</t>
  </si>
  <si>
    <t xml:space="preserve">AITo BIOCHEMISTRY
BI 2.5,2.6 </t>
  </si>
  <si>
    <t>SMALL BONES OF SKULL - 
TEMOPORAL BONE , MAXILLA  SGD</t>
  </si>
  <si>
    <t>SMALL BONES OF SKULL 
SGD</t>
  </si>
  <si>
    <t xml:space="preserve">REVISION 
EXTERNAL GENITALIA SDL
</t>
  </si>
  <si>
    <t xml:space="preserve">REVISION 
EXTERNAL GENITALIA SGD
</t>
  </si>
  <si>
    <t>ABDIMINAL CAVITY - STOMACH  SGD</t>
  </si>
  <si>
    <t xml:space="preserve">ABDOMINAL CAVITY - SMALL &amp; LARGE INTESTINE SGD
</t>
  </si>
  <si>
    <t>REVISION - CHEMISTRY OF LIPIDS-SDL</t>
  </si>
  <si>
    <t>IDENTIFICATION OF UNKNOWN SUBSTANCE  TEST 1-DOAP</t>
  </si>
  <si>
    <t>BI 16.5 CHART DISCUSSION OF VITAMINS -SGD</t>
  </si>
  <si>
    <t>SPOTTERS-DOAP</t>
  </si>
  <si>
    <t xml:space="preserve"> </t>
  </si>
  <si>
    <t>SDL PHYSIOLOGY</t>
  </si>
  <si>
    <t>SDL ANATOMY, BIOCHEMISTRY ,PHYSIOLOGY</t>
  </si>
  <si>
    <t>SDL ANATOMY</t>
  </si>
  <si>
    <t>SDL CM</t>
  </si>
  <si>
    <t>SDL BIOCHEMTRY</t>
  </si>
  <si>
    <t>CM 5.3
VITAMINS AND MINERALS 
SGD</t>
  </si>
  <si>
    <t>CM 20.1 DAYS OF PUBLIC HEALTH IMPORTANCE 
INTERACTIVE LECTURE</t>
  </si>
  <si>
    <t>CM 18.1 EMINENT PERSONALITIES IN PUBLIC HEALTH 
FLIPPED CLASSROOM</t>
  </si>
  <si>
    <t>CM 2.5 SOCIAL SECURITY MEASURES IN INDIA SGD</t>
  </si>
  <si>
    <t>CM 3.2,3.3 WATER QUALITY ASSESSMENT 
LECTURE</t>
  </si>
  <si>
    <t>CM 3.2,3.6,3.7 
PRESENTATION
SYMP</t>
  </si>
  <si>
    <t>AN 40.1
EXTERNAL EAR 
LECTURE</t>
  </si>
  <si>
    <t xml:space="preserve">AN 43.4
DEVELOPMENT OF FACE , PHARYNGEAL ARCHES
LECTURE 
</t>
  </si>
  <si>
    <t>AN 15.5 ADDUCTOR CANAL, FEMORAL HERNIA, PSOAS ABSCESS–SGD</t>
  </si>
  <si>
    <t>AN 14.1-14.4 
OSTEOLOGY OF LOWER LIMB
LECTURE</t>
  </si>
  <si>
    <t>LATERAL COMPARTMENT OF LEG- LECTURE</t>
  </si>
  <si>
    <t>AN 16.6 POPLITEAL FOSSA  - BOUNDARIES
(LECTURE)</t>
  </si>
  <si>
    <t>AN 16.6 POPLITEAL FOSSA  - CONTENTS
(LECTURE)</t>
  </si>
  <si>
    <t xml:space="preserve">AN 14.4 
BONES  OF FOOT
SGD
AN 14.1-14.3 REVISION </t>
  </si>
  <si>
    <t>4-5 pm</t>
  </si>
  <si>
    <t>AN 20.1,20.2 SUBTALAR JOINT -LECTURE</t>
  </si>
  <si>
    <t>AN 21.11 MEDIASTINUM –LECTURE</t>
  </si>
  <si>
    <t>AN  ,25.9 
 SURFACE ANATOMY OF HEART  LECTURE</t>
  </si>
  <si>
    <t>ACTION POTENTIAL - SYMP</t>
  </si>
  <si>
    <t>AN 26.1,26.2,26.6 INTRODUCTION TO OSTEOLOGY - SKULL LECTURE</t>
  </si>
  <si>
    <t>BI 4.4 ,4.5 METABOLISM OF CHOLESTROL -SGD</t>
  </si>
  <si>
    <t>AN 43.2 MICROSCOPY OF PITIUTARY GLAND LECTURE</t>
  </si>
  <si>
    <t>PY 10.6
SPINAL CORD, INJURIES
IL</t>
  </si>
  <si>
    <t>AN 32.1,32.2
CAROTID TRIANGLE LECTURE</t>
  </si>
  <si>
    <t xml:space="preserve">
AN 59.1 -59.3 
PONS
DOAP</t>
  </si>
  <si>
    <t>AN 59.1 -59.3 
PONS
LECTURE</t>
  </si>
  <si>
    <t>AN 48.2,48.5 THE PELVIS - FEMALE REPRODUCTIVE SYSTEM-OVARY &amp; FALLOPIAN TUBE LECTURE</t>
  </si>
  <si>
    <t>AN 48.2,48.5 THE PELVIS - FEMALE REPRODUCTIVE SYSTEM-UTERUSLECTURE</t>
  </si>
  <si>
    <t>BI 11.5,11.16 , 11.1
,ELECTROPHORESIS  CHROMATOGRAPHY -SDL</t>
  </si>
  <si>
    <t>AN 55.1,55.2 , 54.1, 54.3 RADIO0LOGY SURFACE ANATOMY ABDOMEN  -LECTURE</t>
  </si>
  <si>
    <t>BI 6.13,6.14 RFT-LECTURE</t>
  </si>
  <si>
    <t>GENETICS LECTURE</t>
  </si>
  <si>
    <t>MRI, CT, USG - LECTURE</t>
  </si>
  <si>
    <t>AN 81.1-81.3 PRENATAL DIAGNOSIS -LECTURE</t>
  </si>
  <si>
    <t>INTERCELLULAR COMMUNICATIONS
PY 1.3,
SGD</t>
  </si>
  <si>
    <t>MUSCULAR DYSTROPHIES PY3.13 SGD</t>
  </si>
  <si>
    <t>COMPOSITION AND FUNCTIONS OF BLOOD COMPONENTS. PY 2.1,2.2 SGD</t>
  </si>
  <si>
    <t>NERVE ACTION POTENTIAL
PY 3.2 -SGD</t>
  </si>
  <si>
    <t>PROPERTIES OF NERVE ACTION POTENTIAL 
STRENGTH DURATION CURVE
PY 3.2, 3.17
LECTURE</t>
  </si>
  <si>
    <t>NEUROMUSCULAR JUNCTION , MYASTHENIA GRAVIS
PY 3.4,3.5,3.6
SGD</t>
  </si>
  <si>
    <t>FORMATION AND FUNCTIONS OF PLATELETS, VARIATIONS PY 2.7- SGD</t>
  </si>
  <si>
    <t>ERYTHROBLASTOSIS FETALIS -PY 2.9 -SGD</t>
  </si>
  <si>
    <t>HIGH ALTITUDE PHYSIOLOGY PY 6.4 SYMP</t>
  </si>
  <si>
    <t>SYNTHESIS &amp; ACTIONS OF THYROID HORMONE 
SGD</t>
  </si>
  <si>
    <t>PY 4.2,4.9 
ENTEROHEPATIC CIRCULATION , STEATORRHOEA , EFFECTS OF GASTRECTOMY-SGD</t>
  </si>
  <si>
    <t>PY 4.4
DIGESTION &amp; ABSORPTION OD CARBOHYDRATES , FAT , PROTEINS &amp; OTHER NUTRIENTS 
SGD</t>
  </si>
  <si>
    <t>PY 9.2
PUBERTY 
SGD</t>
  </si>
  <si>
    <t>PY 7.1
RENAL CIRCULATION , 
SGD</t>
  </si>
  <si>
    <t>PY 7.4
RENAL CLEARANCE 
SGD</t>
  </si>
  <si>
    <t>PY 9.8
PHYSIOLOGICAL CHANGES DURING PREGNANCY 
SGD</t>
  </si>
  <si>
    <t>PY 9.4
TESTS OF OVULATION 
SGD</t>
  </si>
  <si>
    <t xml:space="preserve">PY 9.9 
SEMEN ANALYSIS 
SGD </t>
  </si>
  <si>
    <t>PY 11.6,11.9,11.10
GROWTH &amp; DEVELOPMENT 
SGD</t>
  </si>
  <si>
    <t>PY 11.11 , 11.12
BRAIN DEATH 
EFFECT OF MEDITATION 
SGD</t>
  </si>
  <si>
    <t>CONTRACEPTION 
SGD</t>
  </si>
  <si>
    <t>THERMOREGULATORY RESPONSES TO HEAT &amp; COLD 
SGD</t>
  </si>
  <si>
    <t>RENAL REGULATION OF FLUID &amp; ELECTROLYTES 
PART -2 SGD</t>
  </si>
  <si>
    <t>COMPOSITION , MECHANSIM OF SECRETION , FUNCTIONS , REGULATION OF PANCREATIC &amp; INTESTINAL JUICES
SGD</t>
  </si>
  <si>
    <t>FUNCTIONS OF BILE &amp; REGULATION OF BILE SECRETION 
SGD</t>
  </si>
  <si>
    <t>COMPOSITION , MECHANSIM OF SECRETION , FUNCTIONS , REGULATION OF SALIVA , GASTRIC JUICE 
SGD</t>
  </si>
  <si>
    <t xml:space="preserve">PY 10.17
PUPILARY REFLEXES 
SGD
</t>
  </si>
  <si>
    <t>PY 10.15 
ORGAN OF CORTI 
, ENDOCOCHLEAR POTENTIALS 
SGD</t>
  </si>
  <si>
    <t>PY 10.15
FUNCTIONAL ANATOMY OF EAR , FUNCTIONS OF MIDDLE EAR 
SGD</t>
  </si>
  <si>
    <t>PY 7.1 , 7.2
INTRODUCTION RENAL PHYSIOLOGY , JUXTA GLOMERULAR APPARATUS , 
LECTURE</t>
  </si>
  <si>
    <t>PY 4.2 
COMPOSITION , MECHANISM OF SECRETION , FUNCTIONS &amp; REGULATION OF  
SALIVA
SGD</t>
  </si>
  <si>
    <t>PY 4.9 
MUCOSAL BARRIER , PATHOPHYSIOLOGY OF PEPTIC ULCER 
SGD</t>
  </si>
  <si>
    <t>PY 4.5 
G I HORMONES 
SGD</t>
  </si>
  <si>
    <t>PY 4.7
JAUNDICE 
SGD</t>
  </si>
  <si>
    <t>RENAL REGULATION OF FLUID &amp; ELECTROLYTES 
PART -1 SGD</t>
  </si>
  <si>
    <t>MOVEMENTS OF GIT 
SGD</t>
  </si>
  <si>
    <t>PY 4.9
DIETARY FIBRE , INTESTINAL BACTERIA , DIARRHOEA , CONSTIPATION 
SGD</t>
  </si>
  <si>
    <t>ERYTHROPOESIS  &amp;IRON DEFICENCY ANEMIA 
IRON SGD</t>
  </si>
  <si>
    <t>TRANSPORT MECHANISM SGD</t>
  </si>
  <si>
    <t>NEUROMUSCULAR JUNCTON 
ACTION POTENTIAL
, MOLECULAR BASIS OF SKELETAL &amp; SMOOTH MUSCLE CONTRACTION -SGD</t>
  </si>
  <si>
    <t>PY 8.2,8.4 THYROTOXICOSIS -SGD</t>
  </si>
  <si>
    <t>FIBRINOLYTIC SYSTEM,  -PY2.8 -LECTURE</t>
  </si>
  <si>
    <t>ANTICOAGULANTS, BLEEDING AND CLOTTING DISORDERS -PY2.8 -SGD</t>
  </si>
  <si>
    <t>PY 8.2 COMPLICATIONS OF DIABETES MELLITUS SGD</t>
  </si>
  <si>
    <t>PY 10.11
MOTOR SYSTEM EXAMINATION I
DOAP</t>
  </si>
  <si>
    <t>PY 10.11
MOTOR SYSTEM EXAMINATION II
DOAP</t>
  </si>
  <si>
    <t xml:space="preserve">
INTRODUCTION TO PHYSIOLOGY , PRINCIPLES OF HOMEOSTASIS
PY1.1,1.2,
(LECTURE)</t>
  </si>
  <si>
    <t>PY3.1NEURONS STRUCTURETYPES &amp; FUNCTIONS SGD</t>
  </si>
  <si>
    <t xml:space="preserve">PY 5.2,5.4
PACEMAKER POTENTIAL 
-LECTURE
CONDUCTING SYSTEM OF HEART
SGD
</t>
  </si>
  <si>
    <t>BLOOD PRESSURE -1 
PY 5.12 LECTURE</t>
  </si>
  <si>
    <t>BLOOD PRESSURE -2
PY 5.12 LECTURE</t>
  </si>
  <si>
    <t>BLOOD PRESSURE -3 
PY 5.12 LECTURE</t>
  </si>
  <si>
    <t xml:space="preserve">PY 8.6 INTRODUCTION TO ENDOCRINOLOGY -PART II LECTURE
</t>
  </si>
  <si>
    <t xml:space="preserve"> PY 10.2 SYNAPSE -2 -LECTURE
</t>
  </si>
  <si>
    <t>PY 10.15
TESTS FOR HEARING LECTURE</t>
  </si>
  <si>
    <t>PY 4.2 , COMPOSITION &amp; FUNCTIONS OF BILE , REGULATION OF BILE SECRETION LECTURE</t>
  </si>
  <si>
    <t>PY 11.7 
AGEING 
SDL</t>
  </si>
  <si>
    <t xml:space="preserve"> AITO-JAUNDICE BI 6.14,6.15,11.4,11.12,11.17 PY 4.2, 4.7,4.8 PA 25.1 IM 5.1, 5.12 AN47.7, 47.10</t>
  </si>
  <si>
    <t>ABNORMAL ECG 
PY 5.6
SGD</t>
  </si>
  <si>
    <t>LOWER LIMB SDL</t>
  </si>
  <si>
    <t>PY 10.5
ANS 
SGD</t>
  </si>
  <si>
    <t>AN 35.5 LYMPHATIC DRAINAGE OF HEAD&amp; NECK -LECTURE</t>
  </si>
  <si>
    <t>PDE- CBD</t>
  </si>
  <si>
    <t>PDE -CBD</t>
  </si>
  <si>
    <t>PDE  -CBD</t>
  </si>
  <si>
    <t>PY 4.3 
ELECTRO PHYSIOLOGY OF GI SMOOTH MUSCLE
SGD</t>
  </si>
  <si>
    <t xml:space="preserve">PY 4.9
VOMITING , ADYNAMIC ILEUS , HIRSCHPRUNG'S DISEASE , DUMPING  SYNDROME 
SGD </t>
  </si>
  <si>
    <t>PY 7.7
DIALYSIS 
SGD</t>
  </si>
  <si>
    <t xml:space="preserve">ECE  ANATOMY  GALL BLADDER DISEASE CLASSROOM SETTING </t>
  </si>
  <si>
    <t>PDE CBD</t>
  </si>
  <si>
    <t>FAT SOLUBLE VITAMINS 
SGD</t>
  </si>
  <si>
    <t xml:space="preserve"> PY6.6 HYPOXIA, OXYGEN THERAPY,OXYGEN TOXICITY SGD </t>
  </si>
  <si>
    <t>PY 5.9 HYPERTENSION, HYPOTENSION , PY 5.14 CARDIOVASCULAR AUTONOMIC FUNCTION TESTS. SGD</t>
  </si>
  <si>
    <t>PY 5.7 BERNOULLIES PRINCIPLE, APPLICATIONS OF LAPLACE'S LAW, PERIPHERAL RESISTANCE SGD</t>
  </si>
  <si>
    <t>PY 5.9  REGULATION OF HEART RATE SGD</t>
  </si>
  <si>
    <t>PY 5.9 REGULATION OF BP SGD</t>
  </si>
  <si>
    <t>PY 5.9  REGULATION OF CO SGD</t>
  </si>
  <si>
    <t>PY 6.3 TRANSPORT OF GASES
SGD</t>
  </si>
  <si>
    <t>PY 6.2 REGULATION OF RESPIRATION 
SGD</t>
  </si>
  <si>
    <t xml:space="preserve">PY 8.2  ANTERIOR PITIUTARY  ,GROWTH HORMONE LECTURE </t>
  </si>
  <si>
    <t>PY 8.2 OTHER HORMONES OF ANTERIOR PITUITARY SGD</t>
  </si>
  <si>
    <t>PY 8.1,8.2 CALCIUM HOMEOSTASIS SYMPOSIUM</t>
  </si>
  <si>
    <t>PY 10.2 PRESYNAPTIC AN D POST SYNAPTIC INHIBITION SGD</t>
  </si>
  <si>
    <t>PY 10.7 CONNECTIONS OF BASAL GANGLIA, PARKINSONISM SGD</t>
  </si>
  <si>
    <t>PY 10.17 THEORIES OF COLOUR VISION, COLOUR BLINDNESS  IL-OPHTHALMOLOGY</t>
  </si>
  <si>
    <t>PY 10.17  ACCOMODATION REFLEX ,VISUAL ADAPTATION SGD</t>
  </si>
  <si>
    <t>PY 10.15
IL -ENT - DEAFNESS AND AUDIOMETRY</t>
  </si>
  <si>
    <t>PY 10.15
IMPEDENCE MATCHING ,
TYMPANIC REFLEX ,
ENDOCOCHLEAR POTENTIAL 
SGD</t>
  </si>
  <si>
    <t>REVISION 
IONIC BASIS OF IPSP,EPSP, SUMMATION, OCCLUSION, SUBLIMINAL FRINGE
SGD</t>
  </si>
  <si>
    <t>PY 8.5 OBESITY, METABOLIC SYNDROME ,STRESS RESPONSE IL - ENDOCRINOLOGY</t>
  </si>
  <si>
    <t xml:space="preserve">PY 8.6 INTRODUCTION TO ENDOCRINOLOGY -PART III LECTURE
</t>
  </si>
  <si>
    <t xml:space="preserve">PY 10.13 
SENSATION OF TASTE 
LECTURE
</t>
  </si>
  <si>
    <t xml:space="preserve">PY 10.13 TASTE AND OLFACTORY PATHWAY - SGD </t>
  </si>
  <si>
    <t>PY 4.6 GUT BRAIN AXIS SGD</t>
  </si>
  <si>
    <t>PY 4.9 IL- PEPTIC ULCER- MEDICINE</t>
  </si>
  <si>
    <t>PY 4.7
JAUNDICE 
-IL - MEDICINE</t>
  </si>
  <si>
    <t>PY7.1  ,7.2NON-EXCRETORY FUNCTIONS OF KIDNEY,                     TG FEEDBACK MECHANISM ,GLOMERULOTUBULAR BALANCE SGD</t>
  </si>
  <si>
    <t>PY 4.3 BER SLOW WAVES,ACTION POTENTIAL OF GI SNOOTH MUSCLE, GASTRIC EMPTYING SGD</t>
  </si>
  <si>
    <t xml:space="preserve">PY 7.7
ARTIFICIAL KIDNEY,DIALYSIS 
RENAL TRANSPLANTATION 
LECTURE </t>
  </si>
  <si>
    <t>PY 4.8 LFT,GASTRIC FUNCTION TES,PANCREATIC FUNCTION TESTS-IL-BIOCHEMISTRY</t>
  </si>
  <si>
    <t>PY 7.3 TRANSPORT MECHANISMS IN RENAL TUBULE SGD</t>
  </si>
  <si>
    <t>SPERMATOGENESIS,ACTIONS OF TSTOSTERONE, CRYPTORCHIDISM, HYPOGONADISM SYMP</t>
  </si>
  <si>
    <t>DEVELOPMENT OF PRIMORDIAL FOLLICLES IN OVARY, OVARIAN CYCLE SYMP</t>
  </si>
  <si>
    <t>ENDOMETRIAL CYCLE ,SGD</t>
  </si>
  <si>
    <t xml:space="preserve">HORMONAL CONTROL OF    </t>
  </si>
  <si>
    <t>PY 9.2 PUBERTY-IL-GYNECOLOGY</t>
  </si>
  <si>
    <t>NEUROENDOCRINAL REFLEX SGD</t>
  </si>
  <si>
    <t>PY 9.10 IMMUNOLOGICAL BASIS OF PREGNANCY TESTS SYMP</t>
  </si>
  <si>
    <t>PY 9.12 INFERTILITY -IL -GYMAECOLOGY</t>
  </si>
  <si>
    <t>PY 9.5 PHYSIOLOGICAL ACTIONS OF OESTROGEN,PROGESTERONE , RELAXIN,INHIBIN SYMP</t>
  </si>
  <si>
    <t>CLINICAL EXAMINATION REVISION SGD</t>
  </si>
  <si>
    <t xml:space="preserve">PYRAMIDAL TRACTS,UMN AND LMN LESIONS, CEREBELLAR LESIONS
SYMP </t>
  </si>
  <si>
    <t>CONNECTIONS AND ROLE OF HYPOTHALAMUS IN TEMPERATURE REGULATION, FOOD INTAKE AND CIRCADIAN RHYTHM , WATER INTAKE SYMP</t>
  </si>
  <si>
    <t>STRUCTURE OF MUSCLE SPINDLE ,STRETCH REFLEX , WITHDRAWAL REFLEX SGD</t>
  </si>
  <si>
    <t>PHOTOTRANSDUCTION,DARK AND LIGHT ADAPTATION, MECHANISM OF HEARING,LESIONS OF VISUAL PATHWAY AND VISUAL REFLEXES 
SYMP</t>
  </si>
  <si>
    <t>TRANSMISSION OF NERVE IMPULSE
VELOCITY OF CONDUCTION
PY 3.2,LECTURE</t>
  </si>
  <si>
    <t>MOLECULAR BASIS OF SKELETAL MUSCLE CONTRACTION PY 3.9-3.12 LECTURE</t>
  </si>
  <si>
    <t>MECHANISM OF RESPIRATION -2 PY 6.2 - SGD</t>
  </si>
  <si>
    <t>SPIROMETRY PY 6.8 IL RESPIRATORY MEDICINE</t>
  </si>
  <si>
    <t>M I 
PY 5.6
IL - MEDICINE</t>
  </si>
  <si>
    <t>PATHOPHYSIOLOGY OF  M I 
PY 5.6
SGD</t>
  </si>
  <si>
    <t>PY 5.11  OTHER TYPES OF SHOCK ,SYNCOPE  SGD</t>
  </si>
  <si>
    <t>PY 5.13 INTERPRETATION OF NORMAL  ECG SGD</t>
  </si>
  <si>
    <t>PY 5.6 HEART BLOCK SGD</t>
  </si>
  <si>
    <t>PROPERTIES OF CARDIAC MUSCLE
SGD</t>
  </si>
  <si>
    <t>PY 8.2 GIGANTISM,ACROMEGALY,DWARFISM,DIABETES INSIPIDUS                 IL-ENDOCRINOLOGY</t>
  </si>
  <si>
    <t>PY  8.2 PARATHORMONE, CALCITONIN ,VITAMIN D -LECTURE</t>
  </si>
  <si>
    <t>REVISION 
DORSAL COLUMN PATHWAY , SPINOTHALAMIC PATHWAYS 
PYRAMIDAL PATHWAY 
SGD</t>
  </si>
  <si>
    <t xml:space="preserve">PY 4.10 
CLINICAL EXAMINATION OF ABDOMEN DOAP </t>
  </si>
  <si>
    <t>PY 9.3
SPERMATOGENESIS
SGD</t>
  </si>
  <si>
    <t>TEST OF OVULATION SGD</t>
  </si>
  <si>
    <t xml:space="preserve">MENTRUAL CYCLE </t>
  </si>
  <si>
    <t>JGA , RAAS 
SYMP</t>
  </si>
  <si>
    <t xml:space="preserve"> AN 8.1-8.6 INTRODUCTION TO UPPERLIMB,
CLAVICLE
(DOAP)</t>
  </si>
  <si>
    <t>AN 9.1 – 9.3PECTORAL REGION(DOAP)</t>
  </si>
  <si>
    <t>AN  9.1 – 9.3PECTORAL REGION(DOAP)</t>
  </si>
  <si>
    <t>AN 3.1,3.2,3.3
INTRODUCTION TO MUSCULAR SYSTEM
LECTURE</t>
  </si>
  <si>
    <t>AN 10.8- 10.11,10.13 DELTIOD AND SCAPULOHUMORAL MUSCLES</t>
  </si>
  <si>
    <t>AN 10.8- 10.11,10.13 DISSECTION OF THE BACK - DOAP</t>
  </si>
  <si>
    <t>AN 10.10  ROTTATOR CUFF &amp;INTERMUSCULAR SPACES (SGD/SYMP)</t>
  </si>
  <si>
    <t>AMPHIBIAN NERVE MUSCLE EXPERIMENT PY3.18 DOAP</t>
  </si>
  <si>
    <t>AN  13.2 FREE UPPER LIMB DOAP</t>
  </si>
  <si>
    <t>AN 12.1 , 12.9  FLEXOR RETINACULUM FOREARM,
MUSCLES OF FRONT OF FOREARM 
ANASTOMOSIS AROUND ELBOW –SGD</t>
  </si>
  <si>
    <t>FASCIAL SPACES OF HAND AN 12.9, 12.10  -LECTURE</t>
  </si>
  <si>
    <t>AN 12.1 - 12.4
FOREARM AND HAND
(LECTURE)</t>
  </si>
  <si>
    <t>AN 77.4,77.5 77.6 GENERAL EMBRYOLOGY – 3(LECTURE)</t>
  </si>
  <si>
    <t>AN 78.1-78.5  EMBRYOLOGY (LECTURE)</t>
  </si>
  <si>
    <t>AN 79.1- 79.3 EMBRYOLOGY (LECTURE)</t>
  </si>
  <si>
    <t>AN 79.4-79.6 EMBRYOLOGY
LECTURE</t>
  </si>
  <si>
    <t>AN 80.1 -80.3,80.5,80.7 EMBRYOLGY
 LECTURE</t>
  </si>
  <si>
    <t>AN - UPPER LIMB 
PCT - DOPS</t>
  </si>
  <si>
    <t>AN 16.4 ,16.5 
BACK OF THIGH (DOAP)</t>
  </si>
  <si>
    <t>AN 17.1-17.3
HIP JOINT 
DOAP</t>
  </si>
  <si>
    <t>AN16.5  ANASTOMOSES OF LOWER LIMB LECTURE</t>
  </si>
  <si>
    <t>AN 80.4, 80.6 ,81.1-81.3,77.6
EMBRYOLOGY 
(LECTURE)</t>
  </si>
  <si>
    <t>AN 20.6 RADIOLOGY OF LOWER LIMB –SGD</t>
  </si>
  <si>
    <t xml:space="preserve">AN 19.5-19.7
SOLE OF FOOT 
(LECTURE) NESTING </t>
  </si>
  <si>
    <t>AN 21.1 -21.2 
RIBS THORACIC VERTEBRAE STERNUM 
(DOAP)</t>
  </si>
  <si>
    <t>AETCOM 1.3.i</t>
  </si>
  <si>
    <t xml:space="preserve"> TYPICAL INTERCOSTAL NERVE &amp; INTERNAL THORACIC ARTERY- FLIPPED CLASSROOM</t>
  </si>
  <si>
    <t>AN 20.10 &amp; AN 13.8 
DEVELOPMENT OF LIMBS LECTURE</t>
  </si>
  <si>
    <t>AN 22.1 
PERICARDIUM LECTURE</t>
  </si>
  <si>
    <t xml:space="preserve">AN 22.1 , 25.9 
PERICARDIUM , SURFACE ANATOMY OF HEART DOAP </t>
  </si>
  <si>
    <t>AITo 
ISCHEMIC HEART DISEASES 
AN 22.2 -22.5,22.7 
BI 2.5,2.6 
PY 5.1,5.4,5.6
PA27.1
CM 8.2 IM 2.1,2.13</t>
  </si>
  <si>
    <t xml:space="preserve">AITo 
ISCHEMIC HEART DISEASES 
AN 22.2 -22.5,22.7 
BI 2.5,2.6 
PY 5.1,5.4,5.6
PA27.1
CM 8.2 IM 2.1,2.13
</t>
  </si>
  <si>
    <t>AN 25.3 FETAL CIRCULATION - LECTURE</t>
  </si>
  <si>
    <t>AN 47.13,7.14 DIAPHRAGM - GROSS AND DEVELOPMENT LECTURE</t>
  </si>
  <si>
    <t>ADDUCTOR CANAL(AN 15.5)  , INGUINAL HERNIA (AN44.5) EXTENSOR RETINACULUM (AN20.3) SYMP</t>
  </si>
  <si>
    <t>LECTURE - AN 25.2 DEVELOPMENT OF RESPIRATORY SYSTEM</t>
  </si>
  <si>
    <t>THORAX SGD- AN 25.4 Developmental anomalies of heart</t>
  </si>
  <si>
    <t>AN 23.4, 24.6 SUPERIOR MEDIASTINUM LECTURE</t>
  </si>
  <si>
    <t>AN 21.1 21.2 
RIBS THORACIC VERTEBRAE STERNUM 
(DOAP)</t>
  </si>
  <si>
    <t>AN 25.6
DEVELOPMENT OF VENOUS SYSTEM LECTURE</t>
  </si>
  <si>
    <t xml:space="preserve">AN 23.3 AZYGOUS SYSTEM  SGD </t>
  </si>
  <si>
    <t>AN 24.4 PHRENIC NERVE, 23.7 LYMPHATIC DRAINAGE OF THORAX- SGD</t>
  </si>
  <si>
    <t>AN 26.5, 26.7, 43.1 CERVICAL VERTEBRA SGD</t>
  </si>
  <si>
    <t>AN 28.1 ,28.2, 28.3 ,28.6  SUPERFICIAL DISSECTION OF FACE DOAP</t>
  </si>
  <si>
    <t xml:space="preserve">AN35.1,35.10 CERVICAL FASCIA, FASCIAL SPACES OF NECK LECTURE </t>
  </si>
  <si>
    <t>AN 29.1-29.4 TRIANGLES OF NECK  DOAP</t>
  </si>
  <si>
    <t>AN 28.5,29.3 LYMPHATIC DRAINAGE OF HEAD AND NECK , WRY NECK- SDL</t>
  </si>
  <si>
    <t>AN 29.1,29.4  POSTERIOR TRIANGLE- 
LECTURE</t>
  </si>
  <si>
    <t>AN 29.1 -29.4 SIDE OF NECK &amp;POSTERIOR TRIANGLE- 
DOAP</t>
  </si>
  <si>
    <t>AN 29.1-29.4 SIDE OF NECK &amp;POSTERIOR TRIANGLE- DOAP</t>
  </si>
  <si>
    <t>AN 26.5,26.7, 43.1 CERVICAL VERTEBRA SGD</t>
  </si>
  <si>
    <t>LECTURE AN 62.6 
BLOOD SUPPLY OF BRAIN : CIRCLE OF WILLIS</t>
  </si>
  <si>
    <t>LECTURE AN 30.5
PITUITARY GLAND
LECTURE</t>
  </si>
  <si>
    <t>AN 56.1 56.2 MEMBRANES OF BRAIN, CSF CIRCULATION 
LECTURE</t>
  </si>
  <si>
    <t>AN 63.1 FOURTH VENTRICLE 
LECTURE</t>
  </si>
  <si>
    <t>AN 63.1 FOURTH VENTRICLE 
DOAP</t>
  </si>
  <si>
    <t>AN 63.1,63.2 
VENTRICLES OF BRAIN 
LECTURE</t>
  </si>
  <si>
    <t>AN  62.5
THALAMUS &amp; ITS CONNECTIONS , 
OPTIC TRACT
DOAP</t>
  </si>
  <si>
    <t>AN 62.4 DEEP DISSECTION OF HEMISPHERE , INTERNAL CAPSULE , BASAL GANGLIADOAP</t>
  </si>
  <si>
    <t>AN 28.9,43.6
PAROTID GLAND 
LECTURE</t>
  </si>
  <si>
    <t xml:space="preserve"> BI 6.6
 CHEMIOSMOTIC THEORY LECTURE</t>
  </si>
  <si>
    <t xml:space="preserve">AN 37.2,37.3 PNS-LECTURE </t>
  </si>
  <si>
    <t>AN 41.1 -41.3 DOAP EYEBALL</t>
  </si>
  <si>
    <t>AN 41.1 -41.3 EYEBALL LECTURE</t>
  </si>
  <si>
    <t>DOAP - LARYNX, NASAL CAVITY, PHARYNX</t>
  </si>
  <si>
    <t>DOAP - TONGUE, PALATE, EAR</t>
  </si>
  <si>
    <t>AN 50.2, 53.1 ,53.4
SACRUM SDL</t>
  </si>
  <si>
    <t>AN 47.9 ABDOMINAL AORTA 
LECTURE</t>
  </si>
  <si>
    <r>
      <t>MONDAY
HOLIDAY
(07/1019)</t>
    </r>
    <r>
      <rPr>
        <sz val="11"/>
        <color rgb="FFFF0000"/>
        <rFont val="Calibri"/>
        <family val="2"/>
        <scheme val="minor"/>
      </rPr>
      <t>Y</t>
    </r>
  </si>
</sst>
</file>

<file path=xl/styles.xml><?xml version="1.0" encoding="utf-8"?>
<styleSheet xmlns="http://schemas.openxmlformats.org/spreadsheetml/2006/main">
  <numFmts count="2">
    <numFmt numFmtId="164" formatCode="[$-14009]dd\-mm\-yyyy;@"/>
    <numFmt numFmtId="165" formatCode="[$-14009]dd\-mm\-yy;@"/>
  </numFmts>
  <fonts count="4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FFFF"/>
      <name val="Arial"/>
      <family val="2"/>
    </font>
    <font>
      <sz val="14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9"/>
      <color rgb="FFFFFFFF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rgb="FF92D050"/>
      <name val="Arial"/>
      <family val="2"/>
    </font>
    <font>
      <b/>
      <sz val="11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rgb="FFFFFFFF"/>
      <name val="Arial"/>
      <family val="2"/>
    </font>
    <font>
      <sz val="9"/>
      <color rgb="FFFF0000"/>
      <name val="Arial"/>
      <family val="2"/>
    </font>
    <font>
      <sz val="9"/>
      <color rgb="FF92D050"/>
      <name val="Arial"/>
      <family val="2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name val="Arial"/>
      <family val="2"/>
    </font>
    <font>
      <sz val="11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rgb="FF002060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rgb="FF92D05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8">
    <xf numFmtId="0" fontId="0" fillId="0" borderId="0" xfId="0"/>
    <xf numFmtId="0" fontId="3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0" fillId="0" borderId="0" xfId="0" applyBorder="1"/>
    <xf numFmtId="0" fontId="0" fillId="10" borderId="0" xfId="0" applyFill="1" applyBorder="1"/>
    <xf numFmtId="0" fontId="9" fillId="5" borderId="6" xfId="0" applyFont="1" applyFill="1" applyBorder="1" applyAlignment="1">
      <alignment vertical="center" wrapText="1"/>
    </xf>
    <xf numFmtId="0" fontId="13" fillId="0" borderId="0" xfId="0" applyFont="1"/>
    <xf numFmtId="0" fontId="18" fillId="11" borderId="6" xfId="0" applyFont="1" applyFill="1" applyBorder="1" applyAlignment="1">
      <alignment wrapText="1"/>
    </xf>
    <xf numFmtId="0" fontId="19" fillId="11" borderId="6" xfId="0" applyFont="1" applyFill="1" applyBorder="1" applyAlignment="1">
      <alignment wrapText="1"/>
    </xf>
    <xf numFmtId="0" fontId="13" fillId="0" borderId="6" xfId="0" applyFont="1" applyBorder="1" applyAlignment="1">
      <alignment vertical="center" wrapText="1"/>
    </xf>
    <xf numFmtId="0" fontId="13" fillId="3" borderId="6" xfId="0" applyFont="1" applyFill="1" applyBorder="1" applyAlignment="1">
      <alignment wrapText="1"/>
    </xf>
    <xf numFmtId="0" fontId="13" fillId="5" borderId="6" xfId="0" applyFont="1" applyFill="1" applyBorder="1" applyAlignment="1">
      <alignment wrapText="1"/>
    </xf>
    <xf numFmtId="0" fontId="22" fillId="11" borderId="6" xfId="0" applyFont="1" applyFill="1" applyBorder="1" applyAlignment="1">
      <alignment wrapText="1"/>
    </xf>
    <xf numFmtId="0" fontId="23" fillId="11" borderId="6" xfId="0" applyFont="1" applyFill="1" applyBorder="1" applyAlignment="1">
      <alignment wrapText="1"/>
    </xf>
    <xf numFmtId="14" fontId="23" fillId="11" borderId="6" xfId="0" applyNumberFormat="1" applyFont="1" applyFill="1" applyBorder="1" applyAlignment="1">
      <alignment wrapText="1"/>
    </xf>
    <xf numFmtId="0" fontId="0" fillId="0" borderId="6" xfId="0" applyBorder="1" applyAlignment="1">
      <alignment vertical="center" wrapText="1"/>
    </xf>
    <xf numFmtId="0" fontId="0" fillId="3" borderId="6" xfId="0" applyFill="1" applyBorder="1" applyAlignment="1">
      <alignment wrapText="1"/>
    </xf>
    <xf numFmtId="0" fontId="0" fillId="9" borderId="6" xfId="0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13" fillId="6" borderId="6" xfId="0" applyFont="1" applyFill="1" applyBorder="1" applyAlignment="1">
      <alignment wrapText="1"/>
    </xf>
    <xf numFmtId="0" fontId="18" fillId="11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vertical="center" wrapText="1"/>
    </xf>
    <xf numFmtId="0" fontId="13" fillId="9" borderId="6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5" borderId="6" xfId="0" applyFill="1" applyBorder="1" applyAlignment="1">
      <alignment vertical="center" wrapText="1"/>
    </xf>
    <xf numFmtId="0" fontId="33" fillId="3" borderId="6" xfId="0" applyFont="1" applyFill="1" applyBorder="1" applyAlignment="1">
      <alignment wrapText="1"/>
    </xf>
    <xf numFmtId="0" fontId="33" fillId="0" borderId="0" xfId="0" applyFont="1"/>
    <xf numFmtId="0" fontId="34" fillId="11" borderId="6" xfId="0" applyFont="1" applyFill="1" applyBorder="1" applyAlignment="1">
      <alignment wrapText="1"/>
    </xf>
    <xf numFmtId="0" fontId="32" fillId="11" borderId="6" xfId="0" applyFont="1" applyFill="1" applyBorder="1" applyAlignment="1">
      <alignment wrapText="1"/>
    </xf>
    <xf numFmtId="14" fontId="32" fillId="11" borderId="6" xfId="0" applyNumberFormat="1" applyFont="1" applyFill="1" applyBorder="1" applyAlignment="1">
      <alignment wrapText="1"/>
    </xf>
    <xf numFmtId="0" fontId="0" fillId="0" borderId="0" xfId="0" applyAlignment="1">
      <alignment vertical="center"/>
    </xf>
    <xf numFmtId="0" fontId="0" fillId="5" borderId="0" xfId="0" applyFill="1" applyAlignment="1">
      <alignment wrapText="1"/>
    </xf>
    <xf numFmtId="14" fontId="32" fillId="11" borderId="6" xfId="0" applyNumberFormat="1" applyFont="1" applyFill="1" applyBorder="1" applyAlignment="1">
      <alignment horizontal="center" vertical="center" wrapText="1"/>
    </xf>
    <xf numFmtId="0" fontId="34" fillId="11" borderId="6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9" borderId="6" xfId="0" applyFont="1" applyFill="1" applyBorder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14" fontId="23" fillId="11" borderId="6" xfId="0" applyNumberFormat="1" applyFont="1" applyFill="1" applyBorder="1" applyAlignment="1">
      <alignment horizontal="center" vertical="center" wrapText="1"/>
    </xf>
    <xf numFmtId="0" fontId="22" fillId="11" borderId="6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0" fillId="0" borderId="9" xfId="0" applyBorder="1"/>
    <xf numFmtId="0" fontId="0" fillId="3" borderId="7" xfId="0" applyFill="1" applyBorder="1" applyAlignment="1">
      <alignment horizontal="center" wrapText="1"/>
    </xf>
    <xf numFmtId="164" fontId="19" fillId="11" borderId="6" xfId="0" applyNumberFormat="1" applyFont="1" applyFill="1" applyBorder="1" applyAlignment="1">
      <alignment wrapText="1"/>
    </xf>
    <xf numFmtId="164" fontId="23" fillId="11" borderId="6" xfId="0" applyNumberFormat="1" applyFont="1" applyFill="1" applyBorder="1" applyAlignment="1">
      <alignment wrapText="1"/>
    </xf>
    <xf numFmtId="164" fontId="19" fillId="11" borderId="6" xfId="0" applyNumberFormat="1" applyFont="1" applyFill="1" applyBorder="1" applyAlignment="1">
      <alignment vertical="center" wrapText="1"/>
    </xf>
    <xf numFmtId="164" fontId="19" fillId="11" borderId="6" xfId="0" applyNumberFormat="1" applyFont="1" applyFill="1" applyBorder="1" applyAlignment="1">
      <alignment horizontal="center" vertical="center" wrapText="1"/>
    </xf>
    <xf numFmtId="0" fontId="32" fillId="16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3" borderId="7" xfId="0" applyFill="1" applyBorder="1" applyAlignment="1">
      <alignment horizontal="center" wrapText="1"/>
    </xf>
    <xf numFmtId="0" fontId="9" fillId="3" borderId="7" xfId="0" applyFont="1" applyFill="1" applyBorder="1" applyAlignment="1">
      <alignment vertical="center" wrapText="1"/>
    </xf>
    <xf numFmtId="0" fontId="0" fillId="9" borderId="8" xfId="0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  <xf numFmtId="0" fontId="21" fillId="10" borderId="0" xfId="0" applyFont="1" applyFill="1" applyBorder="1" applyAlignment="1">
      <alignment wrapText="1"/>
    </xf>
    <xf numFmtId="0" fontId="25" fillId="3" borderId="6" xfId="0" applyFont="1" applyFill="1" applyBorder="1" applyAlignment="1">
      <alignment wrapText="1"/>
    </xf>
    <xf numFmtId="0" fontId="1" fillId="5" borderId="6" xfId="0" applyFont="1" applyFill="1" applyBorder="1" applyAlignment="1">
      <alignment vertical="center" wrapText="1"/>
    </xf>
    <xf numFmtId="0" fontId="24" fillId="0" borderId="6" xfId="0" applyFont="1" applyBorder="1" applyAlignment="1">
      <alignment horizontal="center" wrapText="1"/>
    </xf>
    <xf numFmtId="0" fontId="0" fillId="9" borderId="6" xfId="0" applyFill="1" applyBorder="1" applyAlignment="1">
      <alignment horizontal="center" wrapText="1"/>
    </xf>
    <xf numFmtId="0" fontId="33" fillId="0" borderId="6" xfId="0" applyFont="1" applyBorder="1" applyAlignment="1">
      <alignment horizontal="center" vertical="center" wrapText="1"/>
    </xf>
    <xf numFmtId="0" fontId="33" fillId="0" borderId="6" xfId="0" applyFont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vertical="center" wrapText="1"/>
    </xf>
    <xf numFmtId="0" fontId="9" fillId="9" borderId="7" xfId="0" applyFont="1" applyFill="1" applyBorder="1" applyAlignment="1">
      <alignment vertical="center" wrapText="1"/>
    </xf>
    <xf numFmtId="16" fontId="0" fillId="0" borderId="6" xfId="0" applyNumberFormat="1" applyBorder="1"/>
    <xf numFmtId="16" fontId="0" fillId="0" borderId="6" xfId="0" applyNumberFormat="1" applyBorder="1" applyAlignment="1">
      <alignment horizontal="center" vertical="center"/>
    </xf>
    <xf numFmtId="16" fontId="0" fillId="0" borderId="11" xfId="0" applyNumberFormat="1" applyBorder="1" applyAlignment="1"/>
    <xf numFmtId="16" fontId="0" fillId="0" borderId="12" xfId="0" applyNumberFormat="1" applyBorder="1" applyAlignment="1"/>
    <xf numFmtId="0" fontId="21" fillId="15" borderId="6" xfId="0" applyFont="1" applyFill="1" applyBorder="1" applyAlignment="1">
      <alignment horizontal="center" vertical="center"/>
    </xf>
    <xf numFmtId="0" fontId="21" fillId="15" borderId="6" xfId="0" applyFont="1" applyFill="1" applyBorder="1" applyAlignment="1">
      <alignment horizontal="center"/>
    </xf>
    <xf numFmtId="0" fontId="13" fillId="6" borderId="6" xfId="0" applyFont="1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0" fontId="25" fillId="8" borderId="7" xfId="0" applyFont="1" applyFill="1" applyBorder="1" applyAlignment="1">
      <alignment wrapText="1"/>
    </xf>
    <xf numFmtId="0" fontId="25" fillId="8" borderId="8" xfId="0" applyFont="1" applyFill="1" applyBorder="1" applyAlignment="1">
      <alignment wrapText="1"/>
    </xf>
    <xf numFmtId="0" fontId="0" fillId="8" borderId="9" xfId="0" applyFont="1" applyFill="1" applyBorder="1" applyAlignment="1">
      <alignment wrapText="1"/>
    </xf>
    <xf numFmtId="14" fontId="23" fillId="11" borderId="6" xfId="0" applyNumberFormat="1" applyFont="1" applyFill="1" applyBorder="1" applyAlignment="1">
      <alignment vertical="center" wrapText="1"/>
    </xf>
    <xf numFmtId="0" fontId="0" fillId="9" borderId="9" xfId="0" applyFill="1" applyBorder="1" applyAlignment="1">
      <alignment wrapText="1"/>
    </xf>
    <xf numFmtId="0" fontId="0" fillId="17" borderId="6" xfId="0" applyFill="1" applyBorder="1" applyAlignment="1">
      <alignment wrapText="1"/>
    </xf>
    <xf numFmtId="0" fontId="0" fillId="0" borderId="6" xfId="0" applyBorder="1"/>
    <xf numFmtId="0" fontId="21" fillId="15" borderId="6" xfId="0" applyFont="1" applyFill="1" applyBorder="1"/>
    <xf numFmtId="16" fontId="21" fillId="15" borderId="11" xfId="0" applyNumberFormat="1" applyFont="1" applyFill="1" applyBorder="1" applyAlignment="1"/>
    <xf numFmtId="16" fontId="21" fillId="15" borderId="10" xfId="0" applyNumberFormat="1" applyFont="1" applyFill="1" applyBorder="1" applyAlignment="1"/>
    <xf numFmtId="0" fontId="33" fillId="5" borderId="7" xfId="0" applyFont="1" applyFill="1" applyBorder="1" applyAlignment="1">
      <alignment wrapText="1"/>
    </xf>
    <xf numFmtId="0" fontId="22" fillId="11" borderId="6" xfId="0" applyFont="1" applyFill="1" applyBorder="1" applyAlignment="1">
      <alignment vertical="center" wrapText="1"/>
    </xf>
    <xf numFmtId="0" fontId="23" fillId="11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/>
    </xf>
    <xf numFmtId="0" fontId="21" fillId="15" borderId="6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34" fillId="11" borderId="6" xfId="0" applyFont="1" applyFill="1" applyBorder="1" applyAlignment="1">
      <alignment vertical="center" wrapText="1"/>
    </xf>
    <xf numFmtId="0" fontId="32" fillId="11" borderId="6" xfId="0" applyFont="1" applyFill="1" applyBorder="1" applyAlignment="1">
      <alignment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0" fillId="5" borderId="0" xfId="0" applyFill="1" applyAlignment="1">
      <alignment vertical="center" wrapText="1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165" fontId="19" fillId="11" borderId="6" xfId="0" applyNumberFormat="1" applyFont="1" applyFill="1" applyBorder="1" applyAlignment="1">
      <alignment vertical="center" wrapText="1"/>
    </xf>
    <xf numFmtId="0" fontId="13" fillId="9" borderId="6" xfId="0" applyFont="1" applyFill="1" applyBorder="1" applyAlignment="1">
      <alignment vertical="center" wrapText="1"/>
    </xf>
    <xf numFmtId="0" fontId="33" fillId="0" borderId="6" xfId="0" applyFont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wrapText="1"/>
    </xf>
    <xf numFmtId="0" fontId="0" fillId="9" borderId="7" xfId="0" applyFill="1" applyBorder="1" applyAlignment="1">
      <alignment horizontal="center" wrapText="1"/>
    </xf>
    <xf numFmtId="0" fontId="33" fillId="0" borderId="6" xfId="0" applyFont="1" applyBorder="1" applyAlignment="1">
      <alignment vertical="center" wrapText="1"/>
    </xf>
    <xf numFmtId="0" fontId="33" fillId="12" borderId="16" xfId="0" applyFont="1" applyFill="1" applyBorder="1" applyAlignment="1">
      <alignment horizontal="center" vertical="center" wrapText="1"/>
    </xf>
    <xf numFmtId="0" fontId="33" fillId="12" borderId="0" xfId="0" applyFont="1" applyFill="1" applyBorder="1" applyAlignment="1">
      <alignment horizontal="center" vertical="center" wrapText="1"/>
    </xf>
    <xf numFmtId="0" fontId="33" fillId="12" borderId="17" xfId="0" applyFont="1" applyFill="1" applyBorder="1" applyAlignment="1">
      <alignment horizontal="center" vertical="center" wrapText="1"/>
    </xf>
    <xf numFmtId="0" fontId="33" fillId="5" borderId="13" xfId="0" applyFont="1" applyFill="1" applyBorder="1" applyAlignment="1">
      <alignment horizontal="center" vertical="center" wrapText="1"/>
    </xf>
    <xf numFmtId="0" fontId="33" fillId="5" borderId="14" xfId="0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wrapText="1"/>
    </xf>
    <xf numFmtId="0" fontId="32" fillId="7" borderId="9" xfId="0" applyFont="1" applyFill="1" applyBorder="1" applyAlignment="1">
      <alignment horizontal="center" wrapText="1"/>
    </xf>
    <xf numFmtId="0" fontId="38" fillId="5" borderId="7" xfId="0" applyFont="1" applyFill="1" applyBorder="1" applyAlignment="1">
      <alignment horizontal="center" vertical="center" wrapText="1"/>
    </xf>
    <xf numFmtId="0" fontId="38" fillId="5" borderId="9" xfId="0" applyFont="1" applyFill="1" applyBorder="1" applyAlignment="1">
      <alignment vertical="center" wrapText="1"/>
    </xf>
    <xf numFmtId="0" fontId="9" fillId="17" borderId="6" xfId="0" applyFont="1" applyFill="1" applyBorder="1" applyAlignment="1">
      <alignment horizontal="center" vertical="center" wrapText="1"/>
    </xf>
    <xf numFmtId="0" fontId="0" fillId="17" borderId="6" xfId="0" applyFill="1" applyBorder="1" applyAlignment="1">
      <alignment vertical="center" wrapText="1"/>
    </xf>
    <xf numFmtId="164" fontId="32" fillId="11" borderId="6" xfId="0" applyNumberFormat="1" applyFont="1" applyFill="1" applyBorder="1" applyAlignment="1">
      <alignment vertical="center" wrapText="1"/>
    </xf>
    <xf numFmtId="0" fontId="33" fillId="3" borderId="6" xfId="0" applyFont="1" applyFill="1" applyBorder="1" applyAlignment="1">
      <alignment vertical="center" wrapText="1"/>
    </xf>
    <xf numFmtId="0" fontId="33" fillId="9" borderId="6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vertical="center" wrapText="1"/>
    </xf>
    <xf numFmtId="0" fontId="39" fillId="9" borderId="6" xfId="0" applyFont="1" applyFill="1" applyBorder="1" applyAlignment="1">
      <alignment vertical="center" wrapText="1"/>
    </xf>
    <xf numFmtId="0" fontId="32" fillId="15" borderId="0" xfId="0" applyFont="1" applyFill="1"/>
    <xf numFmtId="0" fontId="39" fillId="17" borderId="6" xfId="0" applyFont="1" applyFill="1" applyBorder="1" applyAlignment="1">
      <alignment wrapText="1"/>
    </xf>
    <xf numFmtId="0" fontId="0" fillId="17" borderId="6" xfId="0" applyFill="1" applyBorder="1"/>
    <xf numFmtId="0" fontId="33" fillId="0" borderId="0" xfId="0" applyFont="1" applyFill="1" applyBorder="1" applyAlignment="1">
      <alignment horizontal="center" vertical="center" wrapText="1"/>
    </xf>
    <xf numFmtId="0" fontId="0" fillId="15" borderId="6" xfId="0" applyFill="1" applyBorder="1"/>
    <xf numFmtId="0" fontId="0" fillId="9" borderId="13" xfId="0" applyFill="1" applyBorder="1" applyAlignment="1">
      <alignment horizontal="center" vertical="center" wrapText="1"/>
    </xf>
    <xf numFmtId="0" fontId="0" fillId="17" borderId="10" xfId="0" applyFill="1" applyBorder="1"/>
    <xf numFmtId="0" fontId="0" fillId="17" borderId="12" xfId="0" applyFill="1" applyBorder="1"/>
    <xf numFmtId="0" fontId="21" fillId="0" borderId="0" xfId="0" applyFont="1" applyFill="1" applyBorder="1"/>
    <xf numFmtId="0" fontId="33" fillId="9" borderId="16" xfId="0" applyFont="1" applyFill="1" applyBorder="1" applyAlignment="1">
      <alignment horizontal="center" wrapText="1"/>
    </xf>
    <xf numFmtId="0" fontId="33" fillId="9" borderId="0" xfId="0" applyFont="1" applyFill="1" applyBorder="1" applyAlignment="1">
      <alignment horizontal="center" wrapText="1"/>
    </xf>
    <xf numFmtId="0" fontId="33" fillId="9" borderId="7" xfId="0" applyFont="1" applyFill="1" applyBorder="1" applyAlignment="1">
      <alignment horizontal="center" wrapText="1"/>
    </xf>
    <xf numFmtId="0" fontId="33" fillId="9" borderId="9" xfId="0" applyFont="1" applyFill="1" applyBorder="1" applyAlignment="1">
      <alignment horizontal="center" wrapText="1"/>
    </xf>
    <xf numFmtId="0" fontId="33" fillId="9" borderId="0" xfId="0" applyFont="1" applyFill="1"/>
    <xf numFmtId="0" fontId="33" fillId="0" borderId="6" xfId="0" applyFont="1" applyBorder="1" applyAlignment="1">
      <alignment vertical="center" wrapText="1"/>
    </xf>
    <xf numFmtId="0" fontId="40" fillId="9" borderId="9" xfId="0" applyFont="1" applyFill="1" applyBorder="1" applyAlignment="1">
      <alignment horizontal="center" wrapText="1"/>
    </xf>
    <xf numFmtId="0" fontId="33" fillId="9" borderId="7" xfId="0" applyFont="1" applyFill="1" applyBorder="1" applyAlignment="1">
      <alignment horizontal="center"/>
    </xf>
    <xf numFmtId="0" fontId="33" fillId="0" borderId="7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0" fillId="9" borderId="6" xfId="0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3" fillId="9" borderId="6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wrapText="1"/>
    </xf>
    <xf numFmtId="0" fontId="33" fillId="0" borderId="6" xfId="0" applyFont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3" fillId="9" borderId="8" xfId="0" applyFont="1" applyFill="1" applyBorder="1" applyAlignment="1">
      <alignment horizontal="left"/>
    </xf>
    <xf numFmtId="0" fontId="33" fillId="9" borderId="9" xfId="0" applyFont="1" applyFill="1" applyBorder="1" applyAlignment="1">
      <alignment horizontal="left"/>
    </xf>
    <xf numFmtId="0" fontId="6" fillId="9" borderId="7" xfId="0" applyFont="1" applyFill="1" applyBorder="1" applyAlignment="1">
      <alignment horizontal="center" wrapText="1"/>
    </xf>
    <xf numFmtId="0" fontId="41" fillId="9" borderId="7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9" fillId="15" borderId="6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2" fillId="7" borderId="7" xfId="0" applyFont="1" applyFill="1" applyBorder="1" applyAlignment="1">
      <alignment vertical="center" wrapText="1"/>
    </xf>
    <xf numFmtId="0" fontId="12" fillId="7" borderId="9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13" fillId="17" borderId="6" xfId="0" applyFont="1" applyFill="1" applyBorder="1" applyAlignment="1">
      <alignment vertical="center" wrapText="1"/>
    </xf>
    <xf numFmtId="0" fontId="33" fillId="9" borderId="0" xfId="0" applyFont="1" applyFill="1" applyAlignment="1">
      <alignment vertical="center"/>
    </xf>
    <xf numFmtId="0" fontId="33" fillId="0" borderId="6" xfId="0" applyFont="1" applyBorder="1" applyAlignment="1">
      <alignment vertical="center"/>
    </xf>
    <xf numFmtId="0" fontId="32" fillId="15" borderId="6" xfId="0" applyFont="1" applyFill="1" applyBorder="1" applyAlignment="1">
      <alignment vertical="center"/>
    </xf>
    <xf numFmtId="0" fontId="22" fillId="11" borderId="6" xfId="0" applyFont="1" applyFill="1" applyBorder="1" applyAlignment="1">
      <alignment horizontal="center" wrapText="1"/>
    </xf>
    <xf numFmtId="0" fontId="23" fillId="11" borderId="6" xfId="0" applyFont="1" applyFill="1" applyBorder="1" applyAlignment="1">
      <alignment horizontal="center" wrapText="1"/>
    </xf>
    <xf numFmtId="0" fontId="18" fillId="11" borderId="6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27" fillId="11" borderId="6" xfId="0" applyFont="1" applyFill="1" applyBorder="1" applyAlignment="1">
      <alignment horizontal="center" wrapText="1"/>
    </xf>
    <xf numFmtId="164" fontId="19" fillId="11" borderId="6" xfId="0" applyNumberFormat="1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8" fillId="11" borderId="6" xfId="0" applyFont="1" applyFill="1" applyBorder="1" applyAlignment="1">
      <alignment horizontal="center" wrapText="1"/>
    </xf>
    <xf numFmtId="0" fontId="13" fillId="6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17" borderId="6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42" fillId="11" borderId="6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14" fontId="21" fillId="11" borderId="6" xfId="0" applyNumberFormat="1" applyFont="1" applyFill="1" applyBorder="1" applyAlignment="1">
      <alignment horizontal="center" vertical="center" wrapText="1"/>
    </xf>
    <xf numFmtId="0" fontId="42" fillId="11" borderId="6" xfId="0" applyFont="1" applyFill="1" applyBorder="1" applyAlignment="1">
      <alignment horizontal="center" wrapText="1"/>
    </xf>
    <xf numFmtId="0" fontId="21" fillId="11" borderId="6" xfId="0" applyFont="1" applyFill="1" applyBorder="1" applyAlignment="1">
      <alignment horizontal="center" wrapText="1"/>
    </xf>
    <xf numFmtId="14" fontId="21" fillId="11" borderId="6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0" fillId="6" borderId="6" xfId="0" applyFont="1" applyFill="1" applyBorder="1" applyAlignment="1">
      <alignment horizontal="center" wrapText="1"/>
    </xf>
    <xf numFmtId="0" fontId="0" fillId="5" borderId="0" xfId="0" applyFont="1" applyFill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6" borderId="7" xfId="0" applyFont="1" applyFill="1" applyBorder="1" applyAlignment="1">
      <alignment horizontal="center" vertical="center" wrapText="1"/>
    </xf>
    <xf numFmtId="0" fontId="0" fillId="15" borderId="12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0" fillId="17" borderId="6" xfId="0" applyFill="1" applyBorder="1" applyAlignment="1">
      <alignment horizontal="center" vertical="center"/>
    </xf>
    <xf numFmtId="0" fontId="25" fillId="6" borderId="7" xfId="0" applyFont="1" applyFill="1" applyBorder="1" applyAlignment="1">
      <alignment horizontal="center" vertical="center" wrapText="1"/>
    </xf>
    <xf numFmtId="14" fontId="23" fillId="11" borderId="7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17" borderId="6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9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wrapText="1"/>
    </xf>
    <xf numFmtId="0" fontId="30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vertical="center" wrapText="1"/>
    </xf>
    <xf numFmtId="0" fontId="10" fillId="12" borderId="7" xfId="0" applyFont="1" applyFill="1" applyBorder="1" applyAlignment="1">
      <alignment horizontal="center" vertical="center" wrapText="1"/>
    </xf>
    <xf numFmtId="0" fontId="10" fillId="12" borderId="8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vertical="center"/>
    </xf>
    <xf numFmtId="0" fontId="9" fillId="9" borderId="6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10" fillId="13" borderId="7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vertical="center" wrapText="1"/>
    </xf>
    <xf numFmtId="0" fontId="9" fillId="5" borderId="6" xfId="0" applyFont="1" applyFill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12" borderId="13" xfId="0" applyFont="1" applyFill="1" applyBorder="1" applyAlignment="1">
      <alignment horizontal="center" vertical="center" wrapText="1"/>
    </xf>
    <xf numFmtId="0" fontId="10" fillId="12" borderId="14" xfId="0" applyFont="1" applyFill="1" applyBorder="1" applyAlignment="1">
      <alignment horizontal="center" vertical="center" wrapText="1"/>
    </xf>
    <xf numFmtId="0" fontId="10" fillId="12" borderId="15" xfId="0" applyFont="1" applyFill="1" applyBorder="1" applyAlignment="1">
      <alignment horizontal="center" vertical="center" wrapText="1"/>
    </xf>
    <xf numFmtId="0" fontId="19" fillId="13" borderId="8" xfId="0" applyFont="1" applyFill="1" applyBorder="1" applyAlignment="1">
      <alignment vertical="center"/>
    </xf>
    <xf numFmtId="0" fontId="19" fillId="13" borderId="9" xfId="0" applyFont="1" applyFill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wrapText="1"/>
    </xf>
    <xf numFmtId="0" fontId="25" fillId="9" borderId="8" xfId="0" applyFont="1" applyFill="1" applyBorder="1" applyAlignment="1">
      <alignment horizontal="center" wrapText="1"/>
    </xf>
    <xf numFmtId="0" fontId="25" fillId="9" borderId="9" xfId="0" applyFont="1" applyFill="1" applyBorder="1" applyAlignment="1">
      <alignment horizontal="center" wrapText="1"/>
    </xf>
    <xf numFmtId="0" fontId="0" fillId="5" borderId="7" xfId="0" applyFill="1" applyBorder="1" applyAlignment="1">
      <alignment horizontal="center" wrapText="1"/>
    </xf>
    <xf numFmtId="0" fontId="31" fillId="3" borderId="7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31" fillId="3" borderId="9" xfId="0" applyFont="1" applyFill="1" applyBorder="1" applyAlignment="1">
      <alignment horizontal="center" vertical="center" wrapText="1"/>
    </xf>
    <xf numFmtId="0" fontId="9" fillId="9" borderId="7" xfId="0" applyFont="1" applyFill="1" applyBorder="1" applyAlignment="1">
      <alignment horizontal="center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17" borderId="7" xfId="0" applyFont="1" applyFill="1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9" fillId="17" borderId="9" xfId="0" applyFont="1" applyFill="1" applyBorder="1" applyAlignment="1">
      <alignment horizontal="center" vertical="center" wrapText="1"/>
    </xf>
    <xf numFmtId="0" fontId="16" fillId="7" borderId="7" xfId="0" applyFont="1" applyFill="1" applyBorder="1" applyAlignment="1">
      <alignment horizontal="center" vertical="center" wrapText="1"/>
    </xf>
    <xf numFmtId="0" fontId="16" fillId="7" borderId="8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31" fillId="9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 wrapText="1"/>
    </xf>
    <xf numFmtId="0" fontId="0" fillId="9" borderId="6" xfId="0" applyFill="1" applyBorder="1" applyAlignment="1">
      <alignment horizontal="center" vertical="center" wrapText="1"/>
    </xf>
    <xf numFmtId="0" fontId="5" fillId="13" borderId="7" xfId="0" applyFont="1" applyFill="1" applyBorder="1" applyAlignment="1">
      <alignment horizontal="center" vertical="center" wrapText="1"/>
    </xf>
    <xf numFmtId="0" fontId="5" fillId="13" borderId="8" xfId="0" applyFont="1" applyFill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36" fillId="6" borderId="7" xfId="0" applyFont="1" applyFill="1" applyBorder="1" applyAlignment="1">
      <alignment vertical="center" wrapText="1"/>
    </xf>
    <xf numFmtId="0" fontId="36" fillId="6" borderId="8" xfId="0" applyFont="1" applyFill="1" applyBorder="1" applyAlignment="1">
      <alignment vertical="center" wrapText="1"/>
    </xf>
    <xf numFmtId="0" fontId="36" fillId="6" borderId="9" xfId="0" applyFont="1" applyFill="1" applyBorder="1" applyAlignment="1">
      <alignment vertical="center" wrapText="1"/>
    </xf>
    <xf numFmtId="0" fontId="13" fillId="9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33" fillId="0" borderId="6" xfId="0" applyFont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39" fillId="5" borderId="7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3" fillId="6" borderId="9" xfId="0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9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0" fontId="33" fillId="9" borderId="7" xfId="0" applyFont="1" applyFill="1" applyBorder="1" applyAlignment="1">
      <alignment horizontal="center" vertical="center" wrapText="1"/>
    </xf>
    <xf numFmtId="0" fontId="33" fillId="9" borderId="9" xfId="0" applyFont="1" applyFill="1" applyBorder="1" applyAlignment="1">
      <alignment horizontal="center" vertical="center" wrapText="1"/>
    </xf>
    <xf numFmtId="0" fontId="0" fillId="9" borderId="6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0" fillId="12" borderId="7" xfId="0" applyFill="1" applyBorder="1" applyAlignment="1">
      <alignment horizontal="center" wrapText="1"/>
    </xf>
    <xf numFmtId="0" fontId="0" fillId="12" borderId="9" xfId="0" applyFill="1" applyBorder="1" applyAlignment="1">
      <alignment horizontal="center" wrapText="1"/>
    </xf>
    <xf numFmtId="0" fontId="0" fillId="0" borderId="6" xfId="0" applyFont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wrapText="1"/>
    </xf>
    <xf numFmtId="0" fontId="1" fillId="5" borderId="6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25" fillId="9" borderId="7" xfId="0" applyFont="1" applyFill="1" applyBorder="1" applyAlignment="1">
      <alignment horizontal="center" wrapText="1"/>
    </xf>
    <xf numFmtId="0" fontId="37" fillId="9" borderId="9" xfId="0" applyFont="1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9" xfId="0" applyFill="1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0" fillId="5" borderId="9" xfId="0" applyFont="1" applyFill="1" applyBorder="1" applyAlignment="1">
      <alignment horizontal="center" wrapText="1"/>
    </xf>
    <xf numFmtId="0" fontId="0" fillId="9" borderId="6" xfId="0" applyFont="1" applyFill="1" applyBorder="1" applyAlignment="1">
      <alignment horizontal="center" wrapText="1"/>
    </xf>
    <xf numFmtId="0" fontId="0" fillId="8" borderId="7" xfId="0" applyFill="1" applyBorder="1" applyAlignment="1">
      <alignment horizontal="center" wrapText="1"/>
    </xf>
    <xf numFmtId="0" fontId="0" fillId="8" borderId="8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21" fillId="9" borderId="6" xfId="0" applyFont="1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wrapText="1"/>
    </xf>
    <xf numFmtId="0" fontId="0" fillId="9" borderId="9" xfId="0" applyFill="1" applyBorder="1" applyAlignment="1">
      <alignment horizontal="center" wrapText="1"/>
    </xf>
    <xf numFmtId="0" fontId="0" fillId="0" borderId="6" xfId="0" applyFont="1" applyBorder="1" applyAlignment="1">
      <alignment vertical="center" wrapText="1"/>
    </xf>
    <xf numFmtId="0" fontId="21" fillId="8" borderId="6" xfId="0" applyFont="1" applyFill="1" applyBorder="1" applyAlignment="1">
      <alignment horizontal="center" wrapText="1"/>
    </xf>
    <xf numFmtId="0" fontId="0" fillId="8" borderId="6" xfId="0" applyFill="1" applyBorder="1" applyAlignment="1">
      <alignment wrapText="1"/>
    </xf>
    <xf numFmtId="0" fontId="1" fillId="8" borderId="6" xfId="0" applyFont="1" applyFill="1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24" fillId="0" borderId="6" xfId="0" applyFont="1" applyBorder="1" applyAlignment="1">
      <alignment horizontal="center" wrapText="1"/>
    </xf>
    <xf numFmtId="0" fontId="20" fillId="8" borderId="18" xfId="0" applyFont="1" applyFill="1" applyBorder="1" applyAlignment="1">
      <alignment horizontal="center" wrapText="1"/>
    </xf>
    <xf numFmtId="0" fontId="20" fillId="8" borderId="19" xfId="0" applyFont="1" applyFill="1" applyBorder="1" applyAlignment="1">
      <alignment horizontal="center" wrapText="1"/>
    </xf>
    <xf numFmtId="0" fontId="20" fillId="8" borderId="20" xfId="0" applyFont="1" applyFill="1" applyBorder="1" applyAlignment="1">
      <alignment horizontal="center" wrapText="1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0" xfId="0" applyFont="1" applyFill="1" applyBorder="1" applyAlignment="1">
      <alignment horizontal="center" vertical="center" wrapText="1"/>
    </xf>
    <xf numFmtId="0" fontId="21" fillId="13" borderId="17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center" vertical="center" wrapText="1"/>
    </xf>
    <xf numFmtId="0" fontId="21" fillId="13" borderId="14" xfId="0" applyFont="1" applyFill="1" applyBorder="1" applyAlignment="1">
      <alignment horizontal="center" vertical="center" wrapText="1"/>
    </xf>
    <xf numFmtId="0" fontId="21" fillId="13" borderId="15" xfId="0" applyFont="1" applyFill="1" applyBorder="1" applyAlignment="1">
      <alignment horizontal="center" vertical="center" wrapText="1"/>
    </xf>
    <xf numFmtId="0" fontId="21" fillId="8" borderId="1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17" xfId="0" applyFont="1" applyFill="1" applyBorder="1" applyAlignment="1">
      <alignment horizontal="center" vertical="center" wrapText="1"/>
    </xf>
    <xf numFmtId="0" fontId="32" fillId="8" borderId="13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32" fillId="8" borderId="15" xfId="0" applyFont="1" applyFill="1" applyBorder="1" applyAlignment="1">
      <alignment horizontal="center" vertical="center" wrapText="1"/>
    </xf>
    <xf numFmtId="0" fontId="33" fillId="0" borderId="6" xfId="0" applyFont="1" applyBorder="1" applyAlignment="1">
      <alignment vertical="center" wrapText="1"/>
    </xf>
    <xf numFmtId="0" fontId="39" fillId="17" borderId="6" xfId="0" applyFont="1" applyFill="1" applyBorder="1" applyAlignment="1">
      <alignment horizontal="center" vertical="center" wrapText="1"/>
    </xf>
    <xf numFmtId="0" fontId="39" fillId="17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3" fillId="8" borderId="6" xfId="0" applyFont="1" applyFill="1" applyBorder="1" applyAlignment="1">
      <alignment horizontal="center" vertical="center" wrapText="1"/>
    </xf>
    <xf numFmtId="0" fontId="32" fillId="12" borderId="7" xfId="0" applyFont="1" applyFill="1" applyBorder="1" applyAlignment="1">
      <alignment horizontal="center" vertical="center" wrapText="1"/>
    </xf>
    <xf numFmtId="0" fontId="32" fillId="12" borderId="8" xfId="0" applyFont="1" applyFill="1" applyBorder="1" applyAlignment="1">
      <alignment horizontal="center" vertical="center"/>
    </xf>
    <xf numFmtId="0" fontId="32" fillId="12" borderId="9" xfId="0" applyFont="1" applyFill="1" applyBorder="1" applyAlignment="1">
      <alignment horizontal="center" vertical="center"/>
    </xf>
    <xf numFmtId="0" fontId="25" fillId="9" borderId="7" xfId="0" applyFont="1" applyFill="1" applyBorder="1" applyAlignment="1">
      <alignment horizontal="center" vertical="center" wrapText="1"/>
    </xf>
    <xf numFmtId="0" fontId="0" fillId="9" borderId="9" xfId="0" applyFill="1" applyBorder="1" applyAlignment="1">
      <alignment vertical="center" wrapText="1"/>
    </xf>
    <xf numFmtId="0" fontId="1" fillId="4" borderId="6" xfId="0" applyFont="1" applyFill="1" applyBorder="1" applyAlignment="1">
      <alignment horizont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23" fillId="13" borderId="6" xfId="0" applyFont="1" applyFill="1" applyBorder="1" applyAlignment="1">
      <alignment horizontal="center" wrapText="1"/>
    </xf>
    <xf numFmtId="0" fontId="0" fillId="13" borderId="6" xfId="0" applyFill="1" applyBorder="1" applyAlignment="1">
      <alignment wrapText="1"/>
    </xf>
    <xf numFmtId="0" fontId="13" fillId="9" borderId="13" xfId="0" applyFont="1" applyFill="1" applyBorder="1" applyAlignment="1">
      <alignment horizontal="center" vertical="center" wrapText="1"/>
    </xf>
    <xf numFmtId="0" fontId="13" fillId="9" borderId="15" xfId="0" applyFont="1" applyFill="1" applyBorder="1" applyAlignment="1">
      <alignment horizontal="center" vertical="center" wrapText="1"/>
    </xf>
    <xf numFmtId="0" fontId="21" fillId="12" borderId="8" xfId="0" applyFont="1" applyFill="1" applyBorder="1" applyAlignment="1">
      <alignment horizontal="center" vertical="center" wrapText="1"/>
    </xf>
    <xf numFmtId="0" fontId="21" fillId="12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7" fillId="9" borderId="6" xfId="0" applyFont="1" applyFill="1" applyBorder="1" applyAlignment="1">
      <alignment horizontal="center" vertical="center" wrapText="1"/>
    </xf>
    <xf numFmtId="0" fontId="13" fillId="9" borderId="6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9" fillId="12" borderId="7" xfId="0" applyFont="1" applyFill="1" applyBorder="1" applyAlignment="1">
      <alignment horizontal="center" vertical="center" wrapText="1"/>
    </xf>
    <xf numFmtId="0" fontId="19" fillId="12" borderId="8" xfId="0" applyFont="1" applyFill="1" applyBorder="1" applyAlignment="1">
      <alignment horizontal="center" vertical="center" wrapText="1"/>
    </xf>
    <xf numFmtId="0" fontId="19" fillId="12" borderId="9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23" fillId="15" borderId="7" xfId="0" applyFont="1" applyFill="1" applyBorder="1" applyAlignment="1">
      <alignment horizontal="center" vertical="center" wrapText="1"/>
    </xf>
    <xf numFmtId="0" fontId="23" fillId="15" borderId="8" xfId="0" applyFont="1" applyFill="1" applyBorder="1" applyAlignment="1">
      <alignment horizontal="center" vertical="center" wrapText="1"/>
    </xf>
    <xf numFmtId="0" fontId="23" fillId="15" borderId="9" xfId="0" applyFont="1" applyFill="1" applyBorder="1" applyAlignment="1">
      <alignment horizontal="center" vertical="center" wrapText="1"/>
    </xf>
    <xf numFmtId="0" fontId="29" fillId="14" borderId="13" xfId="0" applyFont="1" applyFill="1" applyBorder="1" applyAlignment="1">
      <alignment horizontal="center" wrapText="1"/>
    </xf>
    <xf numFmtId="0" fontId="29" fillId="14" borderId="18" xfId="0" applyFont="1" applyFill="1" applyBorder="1" applyAlignment="1">
      <alignment horizontal="center" wrapText="1"/>
    </xf>
    <xf numFmtId="0" fontId="29" fillId="14" borderId="14" xfId="0" applyFont="1" applyFill="1" applyBorder="1" applyAlignment="1">
      <alignment horizontal="center" wrapText="1"/>
    </xf>
    <xf numFmtId="0" fontId="29" fillId="14" borderId="19" xfId="0" applyFont="1" applyFill="1" applyBorder="1" applyAlignment="1">
      <alignment horizontal="center" wrapText="1"/>
    </xf>
    <xf numFmtId="0" fontId="29" fillId="14" borderId="15" xfId="0" applyFont="1" applyFill="1" applyBorder="1" applyAlignment="1">
      <alignment horizontal="center" wrapText="1"/>
    </xf>
    <xf numFmtId="0" fontId="29" fillId="14" borderId="20" xfId="0" applyFont="1" applyFill="1" applyBorder="1" applyAlignment="1">
      <alignment horizontal="center" wrapText="1"/>
    </xf>
    <xf numFmtId="0" fontId="28" fillId="14" borderId="7" xfId="0" applyFont="1" applyFill="1" applyBorder="1" applyAlignment="1">
      <alignment horizontal="center" vertical="center" wrapText="1"/>
    </xf>
    <xf numFmtId="0" fontId="28" fillId="14" borderId="8" xfId="0" applyFont="1" applyFill="1" applyBorder="1" applyAlignment="1">
      <alignment horizontal="center" vertical="center" wrapText="1"/>
    </xf>
    <xf numFmtId="0" fontId="28" fillId="14" borderId="9" xfId="0" applyFont="1" applyFill="1" applyBorder="1" applyAlignment="1">
      <alignment horizontal="center" vertical="center" wrapText="1"/>
    </xf>
    <xf numFmtId="0" fontId="35" fillId="15" borderId="7" xfId="0" applyFont="1" applyFill="1" applyBorder="1" applyAlignment="1">
      <alignment horizontal="center" vertical="center" wrapText="1"/>
    </xf>
    <xf numFmtId="0" fontId="35" fillId="15" borderId="8" xfId="0" applyFont="1" applyFill="1" applyBorder="1" applyAlignment="1">
      <alignment horizontal="center" vertical="center" wrapText="1"/>
    </xf>
    <xf numFmtId="0" fontId="35" fillId="15" borderId="9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wrapText="1"/>
    </xf>
    <xf numFmtId="0" fontId="26" fillId="14" borderId="7" xfId="0" applyFont="1" applyFill="1" applyBorder="1" applyAlignment="1">
      <alignment horizontal="center" vertical="center" wrapText="1"/>
    </xf>
    <xf numFmtId="0" fontId="26" fillId="14" borderId="8" xfId="0" applyFont="1" applyFill="1" applyBorder="1" applyAlignment="1">
      <alignment horizontal="center" vertical="center" wrapText="1"/>
    </xf>
    <xf numFmtId="0" fontId="26" fillId="14" borderId="9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wrapText="1"/>
    </xf>
    <xf numFmtId="0" fontId="13" fillId="0" borderId="6" xfId="0" applyFont="1" applyBorder="1" applyAlignment="1">
      <alignment vertical="center" wrapText="1"/>
    </xf>
    <xf numFmtId="0" fontId="19" fillId="3" borderId="6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9" fillId="12" borderId="13" xfId="0" applyFont="1" applyFill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21" fillId="7" borderId="7" xfId="0" applyFont="1" applyFill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1" fillId="4" borderId="7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5" borderId="6" xfId="0" applyFont="1" applyFill="1" applyBorder="1" applyAlignment="1">
      <alignment horizontal="center" wrapText="1"/>
    </xf>
    <xf numFmtId="0" fontId="25" fillId="5" borderId="7" xfId="0" applyFont="1" applyFill="1" applyBorder="1" applyAlignment="1">
      <alignment horizontal="center" wrapText="1"/>
    </xf>
    <xf numFmtId="0" fontId="25" fillId="5" borderId="9" xfId="0" applyFont="1" applyFill="1" applyBorder="1" applyAlignment="1">
      <alignment horizontal="center" wrapText="1"/>
    </xf>
    <xf numFmtId="0" fontId="21" fillId="12" borderId="7" xfId="0" applyFont="1" applyFill="1" applyBorder="1" applyAlignment="1">
      <alignment horizontal="center" vertical="center" wrapText="1"/>
    </xf>
    <xf numFmtId="0" fontId="21" fillId="13" borderId="7" xfId="0" applyFont="1" applyFill="1" applyBorder="1" applyAlignment="1">
      <alignment horizontal="center" vertical="center" wrapText="1"/>
    </xf>
    <xf numFmtId="0" fontId="0" fillId="13" borderId="9" xfId="0" applyFont="1" applyFill="1" applyBorder="1" applyAlignment="1">
      <alignment horizontal="center" vertical="center" wrapText="1"/>
    </xf>
    <xf numFmtId="0" fontId="0" fillId="5" borderId="7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25" fillId="9" borderId="9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6" xfId="0" applyFont="1" applyFill="1" applyBorder="1" applyAlignment="1">
      <alignment horizontal="center" vertical="center" wrapText="1"/>
    </xf>
    <xf numFmtId="0" fontId="0" fillId="9" borderId="7" xfId="0" applyFont="1" applyFill="1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horizontal="center" vertical="center" wrapText="1"/>
    </xf>
    <xf numFmtId="0" fontId="0" fillId="13" borderId="6" xfId="0" applyFont="1" applyFill="1" applyBorder="1" applyAlignment="1">
      <alignment horizontal="center" vertical="center" wrapText="1"/>
    </xf>
    <xf numFmtId="0" fontId="0" fillId="9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8" borderId="6" xfId="0" applyFont="1" applyFill="1" applyBorder="1" applyAlignment="1">
      <alignment horizontal="center" vertical="center" wrapText="1"/>
    </xf>
    <xf numFmtId="0" fontId="0" fillId="8" borderId="7" xfId="0" applyFont="1" applyFill="1" applyBorder="1" applyAlignment="1">
      <alignment horizontal="center" vertical="center" wrapText="1"/>
    </xf>
    <xf numFmtId="0" fontId="0" fillId="8" borderId="8" xfId="0" applyFont="1" applyFill="1" applyBorder="1" applyAlignment="1">
      <alignment horizontal="center" vertical="center" wrapText="1"/>
    </xf>
    <xf numFmtId="0" fontId="0" fillId="8" borderId="9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1" fillId="7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 wrapText="1"/>
    </xf>
    <xf numFmtId="0" fontId="0" fillId="6" borderId="8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9" borderId="7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9" borderId="8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8" borderId="13" xfId="0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 wrapText="1"/>
    </xf>
    <xf numFmtId="0" fontId="0" fillId="8" borderId="16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17" xfId="0" applyFill="1" applyBorder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 wrapText="1"/>
    </xf>
    <xf numFmtId="0" fontId="21" fillId="8" borderId="19" xfId="0" applyFont="1" applyFill="1" applyBorder="1" applyAlignment="1">
      <alignment horizontal="center" vertical="center" wrapText="1"/>
    </xf>
    <xf numFmtId="0" fontId="21" fillId="8" borderId="20" xfId="0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25" fillId="5" borderId="7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 wrapText="1"/>
    </xf>
    <xf numFmtId="0" fontId="25" fillId="5" borderId="9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21" fillId="13" borderId="9" xfId="0" applyFont="1" applyFill="1" applyBorder="1" applyAlignment="1">
      <alignment horizontal="center" vertical="center" wrapText="1"/>
    </xf>
    <xf numFmtId="0" fontId="25" fillId="9" borderId="8" xfId="0" applyFont="1" applyFill="1" applyBorder="1" applyAlignment="1">
      <alignment horizontal="center" vertical="center" wrapText="1"/>
    </xf>
    <xf numFmtId="0" fontId="23" fillId="8" borderId="13" xfId="0" applyFont="1" applyFill="1" applyBorder="1" applyAlignment="1">
      <alignment horizontal="center" vertical="center" wrapText="1"/>
    </xf>
    <xf numFmtId="0" fontId="21" fillId="8" borderId="18" xfId="0" applyFont="1" applyFill="1" applyBorder="1" applyAlignment="1">
      <alignment horizontal="center" vertical="center"/>
    </xf>
    <xf numFmtId="0" fontId="21" fillId="8" borderId="14" xfId="0" applyFont="1" applyFill="1" applyBorder="1" applyAlignment="1">
      <alignment horizontal="center" vertical="center"/>
    </xf>
    <xf numFmtId="0" fontId="21" fillId="8" borderId="19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21" fillId="8" borderId="20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9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 wrapText="1"/>
    </xf>
    <xf numFmtId="0" fontId="21" fillId="12" borderId="6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8" borderId="18" xfId="0" applyFont="1" applyFill="1" applyBorder="1" applyAlignment="1">
      <alignment horizontal="center" vertical="center" wrapText="1"/>
    </xf>
    <xf numFmtId="0" fontId="0" fillId="8" borderId="19" xfId="0" applyFont="1" applyFill="1" applyBorder="1" applyAlignment="1">
      <alignment horizontal="center" vertical="center" wrapText="1"/>
    </xf>
    <xf numFmtId="0" fontId="0" fillId="8" borderId="20" xfId="0" applyFont="1" applyFill="1" applyBorder="1" applyAlignment="1">
      <alignment horizontal="center" vertical="center" wrapText="1"/>
    </xf>
    <xf numFmtId="0" fontId="29" fillId="9" borderId="13" xfId="0" applyFont="1" applyFill="1" applyBorder="1" applyAlignment="1">
      <alignment horizontal="center" vertical="center" wrapText="1"/>
    </xf>
    <xf numFmtId="0" fontId="29" fillId="9" borderId="15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20" fillId="12" borderId="8" xfId="0" applyFont="1" applyFill="1" applyBorder="1" applyAlignment="1">
      <alignment horizontal="center" vertical="center" wrapText="1"/>
    </xf>
    <xf numFmtId="0" fontId="20" fillId="12" borderId="9" xfId="0" applyFont="1" applyFill="1" applyBorder="1" applyAlignment="1">
      <alignment horizontal="center" vertical="center" wrapText="1"/>
    </xf>
    <xf numFmtId="0" fontId="0" fillId="13" borderId="9" xfId="0" applyFill="1" applyBorder="1" applyAlignment="1">
      <alignment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 wrapText="1"/>
    </xf>
    <xf numFmtId="0" fontId="21" fillId="12" borderId="13" xfId="0" applyFont="1" applyFill="1" applyBorder="1" applyAlignment="1">
      <alignment horizontal="center" vertical="center" wrapText="1"/>
    </xf>
    <xf numFmtId="0" fontId="0" fillId="12" borderId="14" xfId="0" applyFill="1" applyBorder="1" applyAlignment="1">
      <alignment horizontal="center" vertical="center" wrapText="1"/>
    </xf>
    <xf numFmtId="0" fontId="0" fillId="12" borderId="15" xfId="0" applyFill="1" applyBorder="1" applyAlignment="1">
      <alignment horizontal="center" vertical="center" wrapText="1"/>
    </xf>
    <xf numFmtId="0" fontId="25" fillId="8" borderId="19" xfId="0" applyFont="1" applyFill="1" applyBorder="1" applyAlignment="1">
      <alignment horizontal="center" wrapText="1"/>
    </xf>
    <xf numFmtId="0" fontId="24" fillId="0" borderId="10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12" borderId="7" xfId="0" applyFont="1" applyFill="1" applyBorder="1" applyAlignment="1">
      <alignment horizontal="center" wrapText="1"/>
    </xf>
    <xf numFmtId="0" fontId="21" fillId="12" borderId="8" xfId="0" applyFont="1" applyFill="1" applyBorder="1" applyAlignment="1">
      <alignment horizontal="center" wrapText="1"/>
    </xf>
    <xf numFmtId="0" fontId="21" fillId="12" borderId="9" xfId="0" applyFont="1" applyFill="1" applyBorder="1" applyAlignment="1">
      <alignment horizontal="center" wrapText="1"/>
    </xf>
    <xf numFmtId="0" fontId="25" fillId="5" borderId="9" xfId="0" applyFont="1" applyFill="1" applyBorder="1" applyAlignment="1">
      <alignment vertical="center" wrapText="1"/>
    </xf>
    <xf numFmtId="0" fontId="0" fillId="9" borderId="13" xfId="0" applyFill="1" applyBorder="1" applyAlignment="1">
      <alignment horizontal="center" wrapText="1"/>
    </xf>
    <xf numFmtId="0" fontId="0" fillId="9" borderId="14" xfId="0" applyFill="1" applyBorder="1" applyAlignment="1">
      <alignment horizontal="center" wrapText="1"/>
    </xf>
    <xf numFmtId="0" fontId="0" fillId="12" borderId="8" xfId="0" applyFill="1" applyBorder="1" applyAlignment="1">
      <alignment horizontal="center" wrapText="1"/>
    </xf>
    <xf numFmtId="0" fontId="6" fillId="9" borderId="6" xfId="0" applyFont="1" applyFill="1" applyBorder="1" applyAlignment="1">
      <alignment horizontal="center" wrapText="1"/>
    </xf>
    <xf numFmtId="0" fontId="6" fillId="9" borderId="7" xfId="0" applyFont="1" applyFill="1" applyBorder="1" applyAlignment="1">
      <alignment horizontal="center" wrapText="1"/>
    </xf>
    <xf numFmtId="0" fontId="6" fillId="9" borderId="9" xfId="0" applyFont="1" applyFill="1" applyBorder="1" applyAlignment="1">
      <alignment horizontal="center" wrapText="1"/>
    </xf>
    <xf numFmtId="0" fontId="33" fillId="0" borderId="10" xfId="0" applyFont="1" applyBorder="1" applyAlignment="1">
      <alignment horizontal="left" wrapText="1"/>
    </xf>
    <xf numFmtId="0" fontId="33" fillId="0" borderId="11" xfId="0" applyFont="1" applyBorder="1" applyAlignment="1">
      <alignment horizontal="left" wrapText="1"/>
    </xf>
    <xf numFmtId="0" fontId="33" fillId="0" borderId="12" xfId="0" applyFont="1" applyBorder="1" applyAlignment="1">
      <alignment horizontal="left" wrapText="1"/>
    </xf>
    <xf numFmtId="0" fontId="39" fillId="9" borderId="6" xfId="0" applyFont="1" applyFill="1" applyBorder="1" applyAlignment="1">
      <alignment horizontal="center" wrapText="1"/>
    </xf>
    <xf numFmtId="0" fontId="32" fillId="13" borderId="7" xfId="0" applyFont="1" applyFill="1" applyBorder="1" applyAlignment="1">
      <alignment horizontal="center" vertical="center" wrapText="1"/>
    </xf>
    <xf numFmtId="0" fontId="33" fillId="13" borderId="9" xfId="0" applyFont="1" applyFill="1" applyBorder="1" applyAlignment="1">
      <alignment vertical="center" wrapText="1"/>
    </xf>
    <xf numFmtId="0" fontId="33" fillId="9" borderId="7" xfId="0" applyFont="1" applyFill="1" applyBorder="1" applyAlignment="1">
      <alignment horizontal="center"/>
    </xf>
    <xf numFmtId="0" fontId="33" fillId="9" borderId="9" xfId="0" applyFont="1" applyFill="1" applyBorder="1" applyAlignment="1">
      <alignment horizontal="center"/>
    </xf>
    <xf numFmtId="0" fontId="38" fillId="9" borderId="7" xfId="0" applyFont="1" applyFill="1" applyBorder="1" applyAlignment="1">
      <alignment horizontal="center" vertical="center" wrapText="1"/>
    </xf>
    <xf numFmtId="0" fontId="38" fillId="9" borderId="9" xfId="0" applyFont="1" applyFill="1" applyBorder="1" applyAlignment="1">
      <alignment vertical="center" wrapText="1"/>
    </xf>
    <xf numFmtId="0" fontId="0" fillId="5" borderId="9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9" borderId="9" xfId="0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8" xfId="0" applyFill="1" applyBorder="1" applyAlignment="1">
      <alignment horizontal="center" wrapText="1"/>
    </xf>
    <xf numFmtId="0" fontId="0" fillId="3" borderId="9" xfId="0" applyFill="1" applyBorder="1" applyAlignment="1">
      <alignment horizontal="center" wrapText="1"/>
    </xf>
    <xf numFmtId="0" fontId="21" fillId="17" borderId="6" xfId="0" applyFont="1" applyFill="1" applyBorder="1" applyAlignment="1">
      <alignment horizontal="center" wrapText="1"/>
    </xf>
    <xf numFmtId="0" fontId="0" fillId="17" borderId="6" xfId="0" applyFill="1" applyBorder="1" applyAlignment="1">
      <alignment wrapText="1"/>
    </xf>
    <xf numFmtId="0" fontId="21" fillId="13" borderId="7" xfId="0" applyFont="1" applyFill="1" applyBorder="1" applyAlignment="1">
      <alignment horizontal="center" wrapText="1"/>
    </xf>
    <xf numFmtId="0" fontId="21" fillId="13" borderId="8" xfId="0" applyFont="1" applyFill="1" applyBorder="1" applyAlignment="1">
      <alignment horizontal="center" wrapText="1"/>
    </xf>
    <xf numFmtId="0" fontId="21" fillId="13" borderId="9" xfId="0" applyFont="1" applyFill="1" applyBorder="1" applyAlignment="1">
      <alignment horizontal="center" wrapText="1"/>
    </xf>
    <xf numFmtId="0" fontId="21" fillId="13" borderId="6" xfId="0" applyFont="1" applyFill="1" applyBorder="1" applyAlignment="1">
      <alignment horizontal="center" wrapText="1"/>
    </xf>
    <xf numFmtId="0" fontId="1" fillId="13" borderId="6" xfId="0" applyFont="1" applyFill="1" applyBorder="1" applyAlignment="1">
      <alignment horizontal="center" wrapText="1"/>
    </xf>
    <xf numFmtId="0" fontId="0" fillId="8" borderId="6" xfId="0" applyFont="1" applyFill="1" applyBorder="1" applyAlignment="1">
      <alignment horizontal="center" wrapText="1"/>
    </xf>
    <xf numFmtId="0" fontId="0" fillId="13" borderId="7" xfId="0" applyFont="1" applyFill="1" applyBorder="1" applyAlignment="1">
      <alignment horizontal="center" wrapText="1"/>
    </xf>
    <xf numFmtId="0" fontId="0" fillId="13" borderId="9" xfId="0" applyFont="1" applyFill="1" applyBorder="1" applyAlignment="1">
      <alignment horizontal="center" wrapText="1"/>
    </xf>
    <xf numFmtId="0" fontId="21" fillId="8" borderId="7" xfId="0" applyFont="1" applyFill="1" applyBorder="1" applyAlignment="1">
      <alignment horizontal="center" wrapText="1"/>
    </xf>
    <xf numFmtId="0" fontId="21" fillId="8" borderId="8" xfId="0" applyFont="1" applyFill="1" applyBorder="1" applyAlignment="1">
      <alignment horizontal="center" wrapText="1"/>
    </xf>
    <xf numFmtId="0" fontId="21" fillId="8" borderId="9" xfId="0" applyFont="1" applyFill="1" applyBorder="1" applyAlignment="1">
      <alignment horizontal="center" wrapText="1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0" fillId="8" borderId="18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0" fillId="17" borderId="12" xfId="0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 wrapText="1"/>
    </xf>
    <xf numFmtId="0" fontId="0" fillId="5" borderId="6" xfId="0" applyFont="1" applyFill="1" applyBorder="1" applyAlignment="1">
      <alignment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21" fillId="7" borderId="6" xfId="0" applyFont="1" applyFill="1" applyBorder="1" applyAlignment="1">
      <alignment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4" fillId="2" borderId="6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43" fillId="0" borderId="6" xfId="0" applyFont="1" applyBorder="1" applyAlignment="1">
      <alignment horizontal="center" vertical="center" wrapText="1"/>
    </xf>
    <xf numFmtId="0" fontId="0" fillId="13" borderId="8" xfId="0" applyFont="1" applyFill="1" applyBorder="1" applyAlignment="1">
      <alignment horizontal="center" vertical="center" wrapText="1"/>
    </xf>
    <xf numFmtId="0" fontId="0" fillId="7" borderId="6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vertical="center" wrapText="1"/>
    </xf>
    <xf numFmtId="0" fontId="45" fillId="2" borderId="6" xfId="0" applyFont="1" applyFill="1" applyBorder="1" applyAlignment="1">
      <alignment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45" fillId="8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45" fillId="8" borderId="6" xfId="0" applyFont="1" applyFill="1" applyBorder="1" applyAlignment="1">
      <alignment horizontal="center" vertical="center" wrapText="1"/>
    </xf>
    <xf numFmtId="0" fontId="0" fillId="9" borderId="8" xfId="0" applyFont="1" applyFill="1" applyBorder="1" applyAlignment="1">
      <alignment horizontal="center" vertical="center" wrapText="1"/>
    </xf>
    <xf numFmtId="0" fontId="46" fillId="8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 vertical="center" wrapText="1"/>
    </xf>
    <xf numFmtId="0" fontId="0" fillId="5" borderId="14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/>
    </xf>
    <xf numFmtId="0" fontId="0" fillId="0" borderId="6" xfId="0" applyFont="1" applyBorder="1"/>
    <xf numFmtId="0" fontId="45" fillId="2" borderId="1" xfId="0" applyFont="1" applyFill="1" applyBorder="1" applyAlignment="1">
      <alignment vertical="center" wrapText="1"/>
    </xf>
    <xf numFmtId="0" fontId="45" fillId="2" borderId="3" xfId="0" applyFont="1" applyFill="1" applyBorder="1" applyAlignment="1">
      <alignment vertical="center" wrapText="1"/>
    </xf>
    <xf numFmtId="0" fontId="45" fillId="2" borderId="4" xfId="0" applyFont="1" applyFill="1" applyBorder="1" applyAlignment="1">
      <alignment vertical="center" wrapText="1"/>
    </xf>
    <xf numFmtId="0" fontId="45" fillId="2" borderId="2" xfId="0" applyFont="1" applyFill="1" applyBorder="1" applyAlignment="1">
      <alignment vertical="center" wrapText="1"/>
    </xf>
    <xf numFmtId="0" fontId="45" fillId="2" borderId="0" xfId="0" applyFont="1" applyFill="1" applyAlignment="1">
      <alignment vertical="center" wrapText="1"/>
    </xf>
    <xf numFmtId="0" fontId="45" fillId="2" borderId="5" xfId="0" applyFont="1" applyFill="1" applyBorder="1" applyAlignment="1">
      <alignment vertical="center" wrapText="1"/>
    </xf>
    <xf numFmtId="0" fontId="0" fillId="12" borderId="8" xfId="0" applyFont="1" applyFill="1" applyBorder="1" applyAlignment="1">
      <alignment horizontal="center" vertical="center" wrapText="1"/>
    </xf>
    <xf numFmtId="0" fontId="0" fillId="12" borderId="9" xfId="0" applyFont="1" applyFill="1" applyBorder="1" applyAlignment="1">
      <alignment horizontal="center" vertical="center" wrapText="1"/>
    </xf>
    <xf numFmtId="0" fontId="21" fillId="13" borderId="6" xfId="0" applyFont="1" applyFill="1" applyBorder="1" applyAlignment="1">
      <alignment vertical="center" wrapText="1"/>
    </xf>
    <xf numFmtId="0" fontId="21" fillId="7" borderId="7" xfId="0" applyFont="1" applyFill="1" applyBorder="1" applyAlignment="1">
      <alignment horizontal="center" vertical="center" wrapText="1"/>
    </xf>
    <xf numFmtId="0" fontId="21" fillId="7" borderId="8" xfId="0" applyFont="1" applyFill="1" applyBorder="1" applyAlignment="1">
      <alignment horizontal="center" vertical="center" wrapText="1"/>
    </xf>
    <xf numFmtId="0" fontId="21" fillId="7" borderId="9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9" fillId="15" borderId="6" xfId="0" applyFont="1" applyFill="1" applyBorder="1" applyAlignment="1">
      <alignment horizontal="center" vertical="center"/>
    </xf>
    <xf numFmtId="0" fontId="21" fillId="15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17" borderId="6" xfId="0" applyFont="1" applyFill="1" applyBorder="1" applyAlignment="1">
      <alignment horizontal="center" vertical="center" wrapText="1"/>
    </xf>
    <xf numFmtId="0" fontId="25" fillId="9" borderId="6" xfId="0" applyFont="1" applyFill="1" applyBorder="1" applyAlignment="1">
      <alignment horizontal="center" vertical="center" wrapText="1"/>
    </xf>
    <xf numFmtId="0" fontId="42" fillId="13" borderId="8" xfId="0" applyFont="1" applyFill="1" applyBorder="1" applyAlignment="1">
      <alignment horizontal="center" vertical="center" wrapText="1"/>
    </xf>
    <xf numFmtId="0" fontId="42" fillId="1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3FD1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opLeftCell="A3" zoomScale="70" zoomScaleNormal="70" workbookViewId="0">
      <selection activeCell="L13" sqref="A1:XFD1048576"/>
    </sheetView>
  </sheetViews>
  <sheetFormatPr defaultRowHeight="15"/>
  <cols>
    <col min="1" max="7" width="20.7109375" style="171" customWidth="1"/>
    <col min="8" max="16384" width="9.140625" style="171"/>
  </cols>
  <sheetData>
    <row r="1" spans="1:7" ht="24.95" customHeight="1">
      <c r="A1" s="612"/>
      <c r="B1" s="613" t="s">
        <v>0</v>
      </c>
      <c r="C1" s="613" t="s">
        <v>1</v>
      </c>
      <c r="D1" s="613" t="s">
        <v>2</v>
      </c>
      <c r="E1" s="613" t="s">
        <v>3</v>
      </c>
      <c r="F1" s="613" t="s">
        <v>4</v>
      </c>
      <c r="G1" s="613" t="s">
        <v>5</v>
      </c>
    </row>
    <row r="2" spans="1:7" ht="24.95" customHeight="1">
      <c r="A2" s="612"/>
      <c r="B2" s="613" t="s">
        <v>153</v>
      </c>
      <c r="C2" s="613" t="s">
        <v>154</v>
      </c>
      <c r="D2" s="613" t="s">
        <v>155</v>
      </c>
      <c r="E2" s="613" t="s">
        <v>156</v>
      </c>
      <c r="F2" s="613" t="s">
        <v>157</v>
      </c>
      <c r="G2" s="613" t="s">
        <v>158</v>
      </c>
    </row>
    <row r="3" spans="1:7" ht="24.95" customHeight="1">
      <c r="A3" s="267" t="s">
        <v>6</v>
      </c>
      <c r="B3" s="240" t="s">
        <v>159</v>
      </c>
      <c r="C3" s="239" t="s">
        <v>1109</v>
      </c>
      <c r="D3" s="238" t="s">
        <v>160</v>
      </c>
      <c r="E3" s="239" t="s">
        <v>161</v>
      </c>
      <c r="F3" s="238" t="s">
        <v>162</v>
      </c>
      <c r="G3" s="240" t="s">
        <v>163</v>
      </c>
    </row>
    <row r="4" spans="1:7" ht="24.95" customHeight="1">
      <c r="A4" s="267"/>
      <c r="B4" s="240"/>
      <c r="C4" s="239"/>
      <c r="D4" s="238"/>
      <c r="E4" s="239"/>
      <c r="F4" s="238"/>
      <c r="G4" s="240"/>
    </row>
    <row r="5" spans="1:7" ht="24.95" customHeight="1">
      <c r="A5" s="267"/>
      <c r="B5" s="240"/>
      <c r="C5" s="239"/>
      <c r="D5" s="238"/>
      <c r="E5" s="239"/>
      <c r="F5" s="238"/>
      <c r="G5" s="240"/>
    </row>
    <row r="6" spans="1:7" ht="24.95" customHeight="1">
      <c r="A6" s="267" t="s">
        <v>7</v>
      </c>
      <c r="B6" s="239" t="s">
        <v>1155</v>
      </c>
      <c r="C6" s="240" t="s">
        <v>946</v>
      </c>
      <c r="D6" s="239" t="s">
        <v>164</v>
      </c>
      <c r="E6" s="240" t="s">
        <v>165</v>
      </c>
      <c r="F6" s="239" t="s">
        <v>166</v>
      </c>
      <c r="G6" s="242" t="s">
        <v>178</v>
      </c>
    </row>
    <row r="7" spans="1:7" ht="24.95" customHeight="1">
      <c r="A7" s="267"/>
      <c r="B7" s="239"/>
      <c r="C7" s="240"/>
      <c r="D7" s="239"/>
      <c r="E7" s="240"/>
      <c r="F7" s="239"/>
      <c r="G7" s="242"/>
    </row>
    <row r="8" spans="1:7" ht="24.95" customHeight="1">
      <c r="A8" s="267"/>
      <c r="B8" s="239"/>
      <c r="C8" s="240"/>
      <c r="D8" s="239"/>
      <c r="E8" s="240"/>
      <c r="F8" s="239"/>
      <c r="G8" s="242"/>
    </row>
    <row r="9" spans="1:7" ht="24.95" customHeight="1">
      <c r="A9" s="267" t="s">
        <v>8</v>
      </c>
      <c r="B9" s="238" t="s">
        <v>167</v>
      </c>
      <c r="C9" s="238" t="s">
        <v>168</v>
      </c>
      <c r="D9" s="239"/>
      <c r="E9" s="238" t="s">
        <v>169</v>
      </c>
      <c r="F9" s="611" t="s">
        <v>521</v>
      </c>
      <c r="G9" s="247" t="s">
        <v>1020</v>
      </c>
    </row>
    <row r="10" spans="1:7" ht="24.95" customHeight="1">
      <c r="A10" s="267"/>
      <c r="B10" s="238"/>
      <c r="C10" s="238"/>
      <c r="D10" s="239"/>
      <c r="E10" s="238"/>
      <c r="F10" s="611"/>
      <c r="G10" s="248"/>
    </row>
    <row r="11" spans="1:7" ht="66.75" customHeight="1">
      <c r="A11" s="267"/>
      <c r="B11" s="238"/>
      <c r="C11" s="238"/>
      <c r="D11" s="239"/>
      <c r="E11" s="238"/>
      <c r="F11" s="611"/>
      <c r="G11" s="248"/>
    </row>
    <row r="12" spans="1:7" ht="24.95" customHeight="1">
      <c r="A12" s="267" t="s">
        <v>9</v>
      </c>
      <c r="B12" s="238" t="s">
        <v>170</v>
      </c>
      <c r="C12" s="238"/>
      <c r="D12" s="238" t="s">
        <v>171</v>
      </c>
      <c r="E12" s="238" t="s">
        <v>172</v>
      </c>
      <c r="F12" s="242" t="s">
        <v>965</v>
      </c>
      <c r="G12" s="248"/>
    </row>
    <row r="13" spans="1:7" ht="24.95" customHeight="1">
      <c r="A13" s="267"/>
      <c r="B13" s="238"/>
      <c r="C13" s="238"/>
      <c r="D13" s="238"/>
      <c r="E13" s="238"/>
      <c r="F13" s="242"/>
      <c r="G13" s="248"/>
    </row>
    <row r="14" spans="1:7" ht="24.95" customHeight="1">
      <c r="A14" s="267"/>
      <c r="B14" s="238"/>
      <c r="C14" s="238"/>
      <c r="D14" s="238"/>
      <c r="E14" s="238"/>
      <c r="F14" s="242"/>
      <c r="G14" s="249"/>
    </row>
    <row r="15" spans="1:7" ht="24.95" customHeight="1">
      <c r="A15" s="267" t="s">
        <v>10</v>
      </c>
      <c r="B15" s="267"/>
      <c r="C15" s="267"/>
      <c r="D15" s="267"/>
      <c r="E15" s="267"/>
      <c r="F15" s="267"/>
      <c r="G15" s="267"/>
    </row>
    <row r="16" spans="1:7" ht="24.95" customHeight="1">
      <c r="A16" s="267" t="s">
        <v>11</v>
      </c>
      <c r="B16" s="237" t="s">
        <v>1051</v>
      </c>
      <c r="C16" s="238" t="s">
        <v>173</v>
      </c>
      <c r="D16" s="239" t="s">
        <v>174</v>
      </c>
      <c r="E16" s="240" t="s">
        <v>175</v>
      </c>
      <c r="F16" s="240" t="s">
        <v>176</v>
      </c>
      <c r="G16" s="233" t="s">
        <v>177</v>
      </c>
    </row>
    <row r="17" spans="1:7" ht="24.95" customHeight="1">
      <c r="A17" s="267"/>
      <c r="B17" s="237"/>
      <c r="C17" s="238"/>
      <c r="D17" s="239"/>
      <c r="E17" s="240"/>
      <c r="F17" s="240"/>
      <c r="G17" s="234"/>
    </row>
    <row r="18" spans="1:7" ht="24.95" customHeight="1">
      <c r="A18" s="267"/>
      <c r="B18" s="237"/>
      <c r="C18" s="238"/>
      <c r="D18" s="239"/>
      <c r="E18" s="240"/>
      <c r="F18" s="240"/>
      <c r="G18" s="235"/>
    </row>
    <row r="19" spans="1:7" ht="24.95" customHeight="1">
      <c r="A19" s="267"/>
      <c r="B19" s="237"/>
      <c r="C19" s="238"/>
      <c r="D19" s="239"/>
      <c r="E19" s="240"/>
      <c r="F19" s="304" t="s">
        <v>1156</v>
      </c>
      <c r="G19" s="243" t="s">
        <v>522</v>
      </c>
    </row>
    <row r="20" spans="1:7" ht="52.5" customHeight="1">
      <c r="A20" s="267"/>
      <c r="B20" s="237"/>
      <c r="C20" s="238"/>
      <c r="D20" s="239"/>
      <c r="E20" s="240"/>
      <c r="F20" s="304"/>
      <c r="G20" s="244"/>
    </row>
  </sheetData>
  <mergeCells count="36">
    <mergeCell ref="A1:A2"/>
    <mergeCell ref="A3:A5"/>
    <mergeCell ref="B3:B5"/>
    <mergeCell ref="C3:C5"/>
    <mergeCell ref="D3:D5"/>
    <mergeCell ref="F3:F5"/>
    <mergeCell ref="G3:G5"/>
    <mergeCell ref="A6:A8"/>
    <mergeCell ref="B6:B8"/>
    <mergeCell ref="C6:C8"/>
    <mergeCell ref="D6:D11"/>
    <mergeCell ref="E6:E8"/>
    <mergeCell ref="F6:F8"/>
    <mergeCell ref="G6:G8"/>
    <mergeCell ref="A9:A11"/>
    <mergeCell ref="E3:E5"/>
    <mergeCell ref="B9:B11"/>
    <mergeCell ref="C9:C14"/>
    <mergeCell ref="E9:E11"/>
    <mergeCell ref="F9:F11"/>
    <mergeCell ref="G9:G14"/>
    <mergeCell ref="G16:G18"/>
    <mergeCell ref="A12:A14"/>
    <mergeCell ref="A15:G15"/>
    <mergeCell ref="A16:A20"/>
    <mergeCell ref="B16:B20"/>
    <mergeCell ref="C16:C20"/>
    <mergeCell ref="D16:D20"/>
    <mergeCell ref="E16:E20"/>
    <mergeCell ref="F16:F18"/>
    <mergeCell ref="F19:F20"/>
    <mergeCell ref="B12:B14"/>
    <mergeCell ref="D12:D14"/>
    <mergeCell ref="E12:E14"/>
    <mergeCell ref="F12:F14"/>
    <mergeCell ref="G19:G2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9"/>
  <sheetViews>
    <sheetView topLeftCell="A12" zoomScale="78" zoomScaleNormal="78" workbookViewId="0">
      <selection activeCell="D15" sqref="D15:D18"/>
    </sheetView>
  </sheetViews>
  <sheetFormatPr defaultColWidth="20.7109375" defaultRowHeight="24.95" customHeight="1"/>
  <sheetData>
    <row r="1" spans="1:7" ht="24.95" customHeight="1">
      <c r="A1" s="654"/>
      <c r="B1" s="655" t="s">
        <v>0</v>
      </c>
      <c r="C1" s="655" t="s">
        <v>1</v>
      </c>
      <c r="D1" s="655" t="s">
        <v>2</v>
      </c>
      <c r="E1" s="655" t="s">
        <v>3</v>
      </c>
      <c r="F1" s="655" t="s">
        <v>4</v>
      </c>
      <c r="G1" s="656" t="s">
        <v>5</v>
      </c>
    </row>
    <row r="2" spans="1:7" ht="24.95" customHeight="1">
      <c r="A2" s="657"/>
      <c r="B2" s="658" t="s">
        <v>56</v>
      </c>
      <c r="C2" s="658" t="s">
        <v>57</v>
      </c>
      <c r="D2" s="658" t="s">
        <v>58</v>
      </c>
      <c r="E2" s="658" t="s">
        <v>59</v>
      </c>
      <c r="F2" s="658" t="s">
        <v>60</v>
      </c>
      <c r="G2" s="659" t="s">
        <v>61</v>
      </c>
    </row>
    <row r="3" spans="1:7" ht="24.95" customHeight="1">
      <c r="A3" s="267" t="s">
        <v>6</v>
      </c>
      <c r="B3" s="240" t="s">
        <v>957</v>
      </c>
      <c r="C3" s="239" t="s">
        <v>334</v>
      </c>
      <c r="D3" s="259" t="s">
        <v>64</v>
      </c>
      <c r="E3" s="239" t="s">
        <v>335</v>
      </c>
      <c r="F3" s="238" t="s">
        <v>66</v>
      </c>
      <c r="G3" s="238" t="s">
        <v>1262</v>
      </c>
    </row>
    <row r="4" spans="1:7" ht="24.95" customHeight="1">
      <c r="A4" s="267"/>
      <c r="B4" s="240"/>
      <c r="C4" s="239"/>
      <c r="D4" s="260"/>
      <c r="E4" s="239"/>
      <c r="F4" s="238"/>
      <c r="G4" s="238"/>
    </row>
    <row r="5" spans="1:7" ht="39.75" customHeight="1">
      <c r="A5" s="267"/>
      <c r="B5" s="240"/>
      <c r="C5" s="239"/>
      <c r="D5" s="261"/>
      <c r="E5" s="239"/>
      <c r="F5" s="238"/>
      <c r="G5" s="238"/>
    </row>
    <row r="6" spans="1:7" ht="24.95" customHeight="1">
      <c r="A6" s="267" t="s">
        <v>7</v>
      </c>
      <c r="B6" s="239" t="s">
        <v>333</v>
      </c>
      <c r="C6" s="259" t="s">
        <v>1087</v>
      </c>
      <c r="D6" s="233" t="s">
        <v>1157</v>
      </c>
      <c r="E6" s="262" t="s">
        <v>337</v>
      </c>
      <c r="F6" s="240" t="s">
        <v>336</v>
      </c>
      <c r="G6" s="239" t="s">
        <v>340</v>
      </c>
    </row>
    <row r="7" spans="1:7" ht="24.95" customHeight="1">
      <c r="A7" s="267"/>
      <c r="B7" s="239"/>
      <c r="C7" s="260"/>
      <c r="D7" s="234"/>
      <c r="E7" s="263"/>
      <c r="F7" s="240"/>
      <c r="G7" s="239"/>
    </row>
    <row r="8" spans="1:7" ht="24.95" customHeight="1">
      <c r="A8" s="267"/>
      <c r="B8" s="239"/>
      <c r="C8" s="261"/>
      <c r="D8" s="234"/>
      <c r="E8" s="264"/>
      <c r="F8" s="240"/>
      <c r="G8" s="239"/>
    </row>
    <row r="9" spans="1:7" ht="24.95" customHeight="1">
      <c r="A9" s="267" t="s">
        <v>8</v>
      </c>
      <c r="B9" s="238" t="s">
        <v>1086</v>
      </c>
      <c r="C9" s="238" t="s">
        <v>1088</v>
      </c>
      <c r="D9" s="234"/>
      <c r="E9" s="238" t="s">
        <v>65</v>
      </c>
      <c r="F9" s="238" t="s">
        <v>1085</v>
      </c>
      <c r="G9" s="243" t="s">
        <v>277</v>
      </c>
    </row>
    <row r="10" spans="1:7" ht="24.95" customHeight="1">
      <c r="A10" s="267"/>
      <c r="B10" s="238"/>
      <c r="C10" s="238"/>
      <c r="D10" s="234"/>
      <c r="E10" s="238"/>
      <c r="F10" s="238"/>
      <c r="G10" s="257"/>
    </row>
    <row r="11" spans="1:7" ht="24.95" customHeight="1">
      <c r="A11" s="267"/>
      <c r="B11" s="238"/>
      <c r="C11" s="238"/>
      <c r="D11" s="235"/>
      <c r="E11" s="238"/>
      <c r="F11" s="238"/>
      <c r="G11" s="257"/>
    </row>
    <row r="12" spans="1:7" ht="57" customHeight="1">
      <c r="A12" s="267" t="s">
        <v>9</v>
      </c>
      <c r="B12" s="238" t="s">
        <v>63</v>
      </c>
      <c r="C12" s="238" t="s">
        <v>63</v>
      </c>
      <c r="D12" s="238" t="s">
        <v>1261</v>
      </c>
      <c r="E12" s="238" t="s">
        <v>67</v>
      </c>
      <c r="F12" s="238" t="s">
        <v>67</v>
      </c>
      <c r="G12" s="257"/>
    </row>
    <row r="13" spans="1:7" ht="60.75" customHeight="1">
      <c r="A13" s="267"/>
      <c r="B13" s="238"/>
      <c r="C13" s="238"/>
      <c r="D13" s="238"/>
      <c r="E13" s="238"/>
      <c r="F13" s="238"/>
      <c r="G13" s="244"/>
    </row>
    <row r="14" spans="1:7" ht="24.95" customHeight="1">
      <c r="A14" s="267" t="s">
        <v>10</v>
      </c>
      <c r="B14" s="267"/>
      <c r="C14" s="267"/>
      <c r="D14" s="267"/>
      <c r="E14" s="267"/>
      <c r="F14" s="267"/>
      <c r="G14" s="267"/>
    </row>
    <row r="15" spans="1:7" ht="24.95" customHeight="1">
      <c r="A15" s="267" t="s">
        <v>11</v>
      </c>
      <c r="B15" s="301" t="s">
        <v>527</v>
      </c>
      <c r="C15" s="238" t="s">
        <v>68</v>
      </c>
      <c r="D15" s="233" t="s">
        <v>338</v>
      </c>
      <c r="E15" s="262" t="s">
        <v>62</v>
      </c>
      <c r="F15" s="290" t="s">
        <v>339</v>
      </c>
      <c r="G15" s="298" t="s">
        <v>599</v>
      </c>
    </row>
    <row r="16" spans="1:7" ht="24.95" customHeight="1">
      <c r="A16" s="267"/>
      <c r="B16" s="302"/>
      <c r="C16" s="238"/>
      <c r="D16" s="234"/>
      <c r="E16" s="263"/>
      <c r="F16" s="291"/>
      <c r="G16" s="299"/>
    </row>
    <row r="17" spans="1:7" ht="24.95" customHeight="1">
      <c r="A17" s="267"/>
      <c r="B17" s="302"/>
      <c r="C17" s="238"/>
      <c r="D17" s="234"/>
      <c r="E17" s="263"/>
      <c r="F17" s="291"/>
      <c r="G17" s="299"/>
    </row>
    <row r="18" spans="1:7" ht="24.95" customHeight="1">
      <c r="A18" s="267"/>
      <c r="B18" s="303"/>
      <c r="C18" s="238"/>
      <c r="D18" s="235"/>
      <c r="E18" s="264"/>
      <c r="F18" s="292"/>
      <c r="G18" s="300"/>
    </row>
    <row r="19" spans="1:7" ht="24.95" customHeight="1">
      <c r="A19" s="607" t="s">
        <v>963</v>
      </c>
      <c r="B19" s="607"/>
      <c r="C19" s="68" t="s">
        <v>969</v>
      </c>
      <c r="D19" s="607"/>
      <c r="E19" s="607"/>
      <c r="F19" s="68" t="s">
        <v>969</v>
      </c>
      <c r="G19" s="607"/>
    </row>
  </sheetData>
  <mergeCells count="35">
    <mergeCell ref="A1:A2"/>
    <mergeCell ref="A3:A5"/>
    <mergeCell ref="B3:B5"/>
    <mergeCell ref="A12:A13"/>
    <mergeCell ref="B6:B8"/>
    <mergeCell ref="A14:G14"/>
    <mergeCell ref="A15:A18"/>
    <mergeCell ref="B9:B11"/>
    <mergeCell ref="C9:C11"/>
    <mergeCell ref="G15:G18"/>
    <mergeCell ref="E15:E18"/>
    <mergeCell ref="D15:D18"/>
    <mergeCell ref="B15:B18"/>
    <mergeCell ref="C15:C18"/>
    <mergeCell ref="A9:A11"/>
    <mergeCell ref="F15:F18"/>
    <mergeCell ref="D6:D11"/>
    <mergeCell ref="G9:G13"/>
    <mergeCell ref="E9:E11"/>
    <mergeCell ref="F9:F11"/>
    <mergeCell ref="E6:E8"/>
    <mergeCell ref="G3:G5"/>
    <mergeCell ref="A6:A8"/>
    <mergeCell ref="C6:C8"/>
    <mergeCell ref="B12:B13"/>
    <mergeCell ref="C12:C13"/>
    <mergeCell ref="D12:D13"/>
    <mergeCell ref="E12:E13"/>
    <mergeCell ref="D3:D5"/>
    <mergeCell ref="F3:F5"/>
    <mergeCell ref="C3:C5"/>
    <mergeCell ref="E3:E5"/>
    <mergeCell ref="F6:F8"/>
    <mergeCell ref="G6:G8"/>
    <mergeCell ref="F12:F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topLeftCell="A2" zoomScale="89" zoomScaleNormal="89" workbookViewId="0">
      <selection activeCell="F3" sqref="F3:F5"/>
    </sheetView>
  </sheetViews>
  <sheetFormatPr defaultColWidth="20.7109375" defaultRowHeight="24.95" customHeight="1"/>
  <sheetData>
    <row r="1" spans="1:7" ht="24.95" customHeight="1">
      <c r="A1" s="619"/>
      <c r="B1" s="620" t="s">
        <v>0</v>
      </c>
      <c r="C1" s="620" t="s">
        <v>1</v>
      </c>
      <c r="D1" s="620" t="s">
        <v>2</v>
      </c>
      <c r="E1" s="620" t="s">
        <v>3</v>
      </c>
      <c r="F1" s="620" t="s">
        <v>4</v>
      </c>
      <c r="G1" s="620" t="s">
        <v>5</v>
      </c>
    </row>
    <row r="2" spans="1:7" ht="24.95" customHeight="1">
      <c r="A2" s="619"/>
      <c r="B2" s="620" t="s">
        <v>69</v>
      </c>
      <c r="C2" s="620" t="s">
        <v>70</v>
      </c>
      <c r="D2" s="620" t="s">
        <v>71</v>
      </c>
      <c r="E2" s="620" t="s">
        <v>72</v>
      </c>
      <c r="F2" s="620" t="s">
        <v>73</v>
      </c>
      <c r="G2" s="620" t="s">
        <v>74</v>
      </c>
    </row>
    <row r="3" spans="1:7" ht="24.95" customHeight="1">
      <c r="A3" s="622" t="s">
        <v>6</v>
      </c>
      <c r="B3" s="482" t="s">
        <v>75</v>
      </c>
      <c r="C3" s="481" t="s">
        <v>1167</v>
      </c>
      <c r="D3" s="474" t="s">
        <v>83</v>
      </c>
      <c r="E3" s="481" t="s">
        <v>342</v>
      </c>
      <c r="F3" s="474" t="s">
        <v>85</v>
      </c>
      <c r="G3" s="482" t="s">
        <v>76</v>
      </c>
    </row>
    <row r="4" spans="1:7" ht="24.95" customHeight="1">
      <c r="A4" s="622"/>
      <c r="B4" s="482"/>
      <c r="C4" s="481"/>
      <c r="D4" s="474"/>
      <c r="E4" s="481"/>
      <c r="F4" s="474"/>
      <c r="G4" s="482"/>
    </row>
    <row r="5" spans="1:7" ht="24.95" customHeight="1">
      <c r="A5" s="622"/>
      <c r="B5" s="482"/>
      <c r="C5" s="481"/>
      <c r="D5" s="474"/>
      <c r="E5" s="481"/>
      <c r="F5" s="474"/>
      <c r="G5" s="482"/>
    </row>
    <row r="6" spans="1:7" ht="24.95" customHeight="1">
      <c r="A6" s="622" t="s">
        <v>7</v>
      </c>
      <c r="B6" s="481" t="s">
        <v>340</v>
      </c>
      <c r="C6" s="482" t="s">
        <v>344</v>
      </c>
      <c r="D6" s="479" t="s">
        <v>1228</v>
      </c>
      <c r="E6" s="482" t="s">
        <v>77</v>
      </c>
      <c r="F6" s="481" t="s">
        <v>343</v>
      </c>
      <c r="G6" s="664" t="s">
        <v>346</v>
      </c>
    </row>
    <row r="7" spans="1:7" ht="24.95" customHeight="1">
      <c r="A7" s="622"/>
      <c r="B7" s="481"/>
      <c r="C7" s="482"/>
      <c r="D7" s="479"/>
      <c r="E7" s="482"/>
      <c r="F7" s="481"/>
      <c r="G7" s="664"/>
    </row>
    <row r="8" spans="1:7" ht="24.95" customHeight="1">
      <c r="A8" s="622"/>
      <c r="B8" s="481"/>
      <c r="C8" s="482"/>
      <c r="D8" s="479"/>
      <c r="E8" s="482"/>
      <c r="F8" s="481"/>
      <c r="G8" s="664"/>
    </row>
    <row r="9" spans="1:7" ht="24.95" customHeight="1">
      <c r="A9" s="622" t="s">
        <v>8</v>
      </c>
      <c r="B9" s="474" t="s">
        <v>80</v>
      </c>
      <c r="C9" s="474" t="s">
        <v>1265</v>
      </c>
      <c r="D9" s="479"/>
      <c r="E9" s="474" t="s">
        <v>84</v>
      </c>
      <c r="F9" s="482" t="s">
        <v>78</v>
      </c>
      <c r="G9" s="533" t="s">
        <v>1027</v>
      </c>
    </row>
    <row r="10" spans="1:7" ht="24.95" customHeight="1">
      <c r="A10" s="622"/>
      <c r="B10" s="474"/>
      <c r="C10" s="474"/>
      <c r="D10" s="479"/>
      <c r="E10" s="474"/>
      <c r="F10" s="482"/>
      <c r="G10" s="533"/>
    </row>
    <row r="11" spans="1:7" ht="24.95" customHeight="1">
      <c r="A11" s="622"/>
      <c r="B11" s="474"/>
      <c r="C11" s="474"/>
      <c r="D11" s="479"/>
      <c r="E11" s="474"/>
      <c r="F11" s="482"/>
      <c r="G11" s="533"/>
    </row>
    <row r="12" spans="1:7" ht="44.25" customHeight="1">
      <c r="A12" s="622" t="s">
        <v>9</v>
      </c>
      <c r="B12" s="474" t="s">
        <v>81</v>
      </c>
      <c r="C12" s="474" t="s">
        <v>81</v>
      </c>
      <c r="D12" s="474" t="s">
        <v>82</v>
      </c>
      <c r="E12" s="474" t="s">
        <v>86</v>
      </c>
      <c r="F12" s="226" t="s">
        <v>1090</v>
      </c>
      <c r="G12" s="533"/>
    </row>
    <row r="13" spans="1:7" ht="31.5" customHeight="1">
      <c r="A13" s="622"/>
      <c r="B13" s="474"/>
      <c r="C13" s="474"/>
      <c r="D13" s="474"/>
      <c r="E13" s="474"/>
      <c r="F13" s="226" t="s">
        <v>1264</v>
      </c>
      <c r="G13" s="533"/>
    </row>
    <row r="14" spans="1:7" ht="24.95" customHeight="1">
      <c r="A14" s="349" t="s">
        <v>10</v>
      </c>
      <c r="B14" s="349"/>
      <c r="C14" s="349"/>
      <c r="D14" s="349"/>
      <c r="E14" s="349"/>
      <c r="F14" s="349"/>
      <c r="G14" s="349"/>
    </row>
    <row r="15" spans="1:7" ht="24.95" customHeight="1">
      <c r="A15" s="622" t="s">
        <v>11</v>
      </c>
      <c r="B15" s="464" t="s">
        <v>958</v>
      </c>
      <c r="C15" s="474" t="s">
        <v>114</v>
      </c>
      <c r="D15" s="481" t="s">
        <v>341</v>
      </c>
      <c r="E15" s="482" t="s">
        <v>79</v>
      </c>
      <c r="F15" s="617" t="s">
        <v>278</v>
      </c>
      <c r="G15" s="665" t="s">
        <v>1229</v>
      </c>
    </row>
    <row r="16" spans="1:7" ht="24.95" customHeight="1">
      <c r="A16" s="622"/>
      <c r="B16" s="666"/>
      <c r="C16" s="474"/>
      <c r="D16" s="481"/>
      <c r="E16" s="482"/>
      <c r="F16" s="617"/>
      <c r="G16" s="665"/>
    </row>
    <row r="17" spans="1:7" ht="24.95" customHeight="1">
      <c r="A17" s="622"/>
      <c r="B17" s="666"/>
      <c r="C17" s="474"/>
      <c r="D17" s="481"/>
      <c r="E17" s="482"/>
      <c r="F17" s="481" t="s">
        <v>345</v>
      </c>
      <c r="G17" s="665"/>
    </row>
    <row r="18" spans="1:7" ht="24.95" customHeight="1">
      <c r="A18" s="622"/>
      <c r="B18" s="667"/>
      <c r="C18" s="474"/>
      <c r="D18" s="481"/>
      <c r="E18" s="482"/>
      <c r="F18" s="481"/>
      <c r="G18" s="665"/>
    </row>
    <row r="19" spans="1:7" ht="24.95" customHeight="1">
      <c r="A19" s="663" t="s">
        <v>1089</v>
      </c>
      <c r="B19" s="663"/>
      <c r="C19" s="662" t="s">
        <v>969</v>
      </c>
      <c r="D19" s="663"/>
      <c r="E19" s="662" t="s">
        <v>969</v>
      </c>
      <c r="F19" s="663"/>
      <c r="G19" s="663"/>
    </row>
  </sheetData>
  <mergeCells count="35">
    <mergeCell ref="G3:G5"/>
    <mergeCell ref="A6:A8"/>
    <mergeCell ref="C6:C8"/>
    <mergeCell ref="E6:E8"/>
    <mergeCell ref="G6:G8"/>
    <mergeCell ref="C3:C5"/>
    <mergeCell ref="E3:E5"/>
    <mergeCell ref="B6:B8"/>
    <mergeCell ref="F6:F8"/>
    <mergeCell ref="D3:D5"/>
    <mergeCell ref="F3:F5"/>
    <mergeCell ref="D6:D11"/>
    <mergeCell ref="G9:G13"/>
    <mergeCell ref="E15:E18"/>
    <mergeCell ref="F15:F16"/>
    <mergeCell ref="F17:F18"/>
    <mergeCell ref="A1:A2"/>
    <mergeCell ref="A3:A5"/>
    <mergeCell ref="B3:B5"/>
    <mergeCell ref="G15:G18"/>
    <mergeCell ref="A14:G14"/>
    <mergeCell ref="A15:A18"/>
    <mergeCell ref="B9:B11"/>
    <mergeCell ref="C9:C11"/>
    <mergeCell ref="C15:C18"/>
    <mergeCell ref="A9:A11"/>
    <mergeCell ref="E9:E11"/>
    <mergeCell ref="F9:F11"/>
    <mergeCell ref="A12:A13"/>
    <mergeCell ref="B12:B13"/>
    <mergeCell ref="C12:C13"/>
    <mergeCell ref="D12:D13"/>
    <mergeCell ref="E12:E13"/>
    <mergeCell ref="B15:B18"/>
    <mergeCell ref="D15:D18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9"/>
  <sheetViews>
    <sheetView tabSelected="1" zoomScale="60" zoomScaleNormal="60" workbookViewId="0">
      <selection activeCell="F12" sqref="F12"/>
    </sheetView>
  </sheetViews>
  <sheetFormatPr defaultColWidth="20.7109375" defaultRowHeight="24.95" customHeight="1"/>
  <cols>
    <col min="1" max="16384" width="20.7109375" style="32"/>
  </cols>
  <sheetData>
    <row r="1" spans="1:7" ht="24.95" customHeight="1">
      <c r="A1" s="319"/>
      <c r="B1" s="85" t="s">
        <v>0</v>
      </c>
      <c r="C1" s="85" t="s">
        <v>1</v>
      </c>
      <c r="D1" s="85" t="s">
        <v>2</v>
      </c>
      <c r="E1" s="85" t="s">
        <v>3</v>
      </c>
      <c r="F1" s="85" t="s">
        <v>4</v>
      </c>
      <c r="G1" s="86" t="s">
        <v>5</v>
      </c>
    </row>
    <row r="2" spans="1:7" ht="24.95" customHeight="1">
      <c r="A2" s="320"/>
      <c r="B2" s="87" t="s">
        <v>88</v>
      </c>
      <c r="C2" s="87" t="s">
        <v>89</v>
      </c>
      <c r="D2" s="87" t="s">
        <v>90</v>
      </c>
      <c r="E2" s="87" t="s">
        <v>91</v>
      </c>
      <c r="F2" s="87" t="s">
        <v>92</v>
      </c>
      <c r="G2" s="88" t="s">
        <v>93</v>
      </c>
    </row>
    <row r="3" spans="1:7" ht="24.95" customHeight="1">
      <c r="A3" s="315" t="s">
        <v>6</v>
      </c>
      <c r="B3" s="321" t="s">
        <v>347</v>
      </c>
      <c r="C3" s="318" t="s">
        <v>354</v>
      </c>
      <c r="D3" s="316" t="s">
        <v>98</v>
      </c>
      <c r="E3" s="318" t="s">
        <v>1158</v>
      </c>
      <c r="F3" s="316" t="s">
        <v>101</v>
      </c>
      <c r="G3" s="321" t="s">
        <v>94</v>
      </c>
    </row>
    <row r="4" spans="1:7" ht="24.95" customHeight="1">
      <c r="A4" s="315"/>
      <c r="B4" s="321"/>
      <c r="C4" s="318"/>
      <c r="D4" s="316"/>
      <c r="E4" s="318"/>
      <c r="F4" s="316"/>
      <c r="G4" s="321"/>
    </row>
    <row r="5" spans="1:7" ht="56.25" customHeight="1">
      <c r="A5" s="315"/>
      <c r="B5" s="321"/>
      <c r="C5" s="318"/>
      <c r="D5" s="316"/>
      <c r="E5" s="318"/>
      <c r="F5" s="316"/>
      <c r="G5" s="321"/>
    </row>
    <row r="6" spans="1:7" ht="24.95" customHeight="1">
      <c r="A6" s="315" t="s">
        <v>7</v>
      </c>
      <c r="B6" s="318" t="s">
        <v>353</v>
      </c>
      <c r="C6" s="321" t="s">
        <v>348</v>
      </c>
      <c r="D6" s="318" t="s">
        <v>355</v>
      </c>
      <c r="E6" s="321" t="s">
        <v>349</v>
      </c>
      <c r="F6" s="318" t="s">
        <v>1159</v>
      </c>
      <c r="G6" s="322" t="s">
        <v>279</v>
      </c>
    </row>
    <row r="7" spans="1:7" ht="24.95" customHeight="1">
      <c r="A7" s="315"/>
      <c r="B7" s="318"/>
      <c r="C7" s="321"/>
      <c r="D7" s="318"/>
      <c r="E7" s="321"/>
      <c r="F7" s="318"/>
      <c r="G7" s="323"/>
    </row>
    <row r="8" spans="1:7" ht="40.5" customHeight="1">
      <c r="A8" s="315"/>
      <c r="B8" s="318"/>
      <c r="C8" s="321"/>
      <c r="D8" s="318"/>
      <c r="E8" s="321"/>
      <c r="F8" s="318"/>
      <c r="G8" s="324"/>
    </row>
    <row r="9" spans="1:7" ht="24.95" customHeight="1">
      <c r="A9" s="315" t="s">
        <v>8</v>
      </c>
      <c r="B9" s="316" t="s">
        <v>96</v>
      </c>
      <c r="C9" s="316" t="s">
        <v>1269</v>
      </c>
      <c r="D9" s="318" t="s">
        <v>356</v>
      </c>
      <c r="E9" s="316" t="s">
        <v>99</v>
      </c>
      <c r="F9" s="313" t="s">
        <v>95</v>
      </c>
      <c r="G9" s="247" t="s">
        <v>1028</v>
      </c>
    </row>
    <row r="10" spans="1:7" ht="24.95" customHeight="1">
      <c r="A10" s="315"/>
      <c r="B10" s="316"/>
      <c r="C10" s="316"/>
      <c r="D10" s="318"/>
      <c r="E10" s="316"/>
      <c r="F10" s="313"/>
      <c r="G10" s="248"/>
    </row>
    <row r="11" spans="1:7" ht="24.95" customHeight="1">
      <c r="A11" s="315"/>
      <c r="B11" s="316"/>
      <c r="C11" s="316"/>
      <c r="D11" s="318"/>
      <c r="E11" s="316"/>
      <c r="F11" s="313"/>
      <c r="G11" s="248"/>
    </row>
    <row r="12" spans="1:7" ht="118.5" customHeight="1">
      <c r="A12" s="315" t="s">
        <v>9</v>
      </c>
      <c r="B12" s="316"/>
      <c r="C12" s="317" t="s">
        <v>1266</v>
      </c>
      <c r="D12" s="172" t="s">
        <v>1267</v>
      </c>
      <c r="E12" s="316"/>
      <c r="F12" s="146" t="s">
        <v>1268</v>
      </c>
      <c r="G12" s="248"/>
    </row>
    <row r="13" spans="1:7" ht="63" customHeight="1">
      <c r="A13" s="315"/>
      <c r="B13" s="316"/>
      <c r="C13" s="317"/>
      <c r="D13" s="173"/>
      <c r="E13" s="316"/>
      <c r="F13" s="56" t="s">
        <v>100</v>
      </c>
      <c r="G13" s="249"/>
    </row>
    <row r="14" spans="1:7" ht="24.95" customHeight="1">
      <c r="A14" s="314" t="s">
        <v>10</v>
      </c>
      <c r="B14" s="314"/>
      <c r="C14" s="314"/>
      <c r="D14" s="314"/>
      <c r="E14" s="314"/>
      <c r="F14" s="314"/>
      <c r="G14" s="314"/>
    </row>
    <row r="15" spans="1:7" ht="24.95" customHeight="1">
      <c r="A15" s="315" t="s">
        <v>11</v>
      </c>
      <c r="B15" s="307" t="s">
        <v>97</v>
      </c>
      <c r="C15" s="316" t="s">
        <v>87</v>
      </c>
      <c r="D15" s="310" t="s">
        <v>357</v>
      </c>
      <c r="E15" s="313" t="s">
        <v>350</v>
      </c>
      <c r="F15" s="313" t="s">
        <v>120</v>
      </c>
      <c r="G15" s="306" t="s">
        <v>1181</v>
      </c>
    </row>
    <row r="16" spans="1:7" ht="56.25" customHeight="1">
      <c r="A16" s="315"/>
      <c r="B16" s="308"/>
      <c r="C16" s="316"/>
      <c r="D16" s="311"/>
      <c r="E16" s="313"/>
      <c r="F16" s="313"/>
      <c r="G16" s="306"/>
    </row>
    <row r="17" spans="1:7" ht="24.95" customHeight="1">
      <c r="A17" s="315"/>
      <c r="B17" s="308"/>
      <c r="C17" s="316"/>
      <c r="D17" s="311"/>
      <c r="E17" s="313"/>
      <c r="F17" s="318" t="s">
        <v>1160</v>
      </c>
      <c r="G17" s="306"/>
    </row>
    <row r="18" spans="1:7" ht="45" customHeight="1">
      <c r="A18" s="315"/>
      <c r="B18" s="309"/>
      <c r="C18" s="316"/>
      <c r="D18" s="312"/>
      <c r="E18" s="313"/>
      <c r="F18" s="318"/>
      <c r="G18" s="306"/>
    </row>
    <row r="19" spans="1:7" ht="47.25" customHeight="1">
      <c r="A19" s="89" t="s">
        <v>963</v>
      </c>
      <c r="B19" s="119" t="s">
        <v>518</v>
      </c>
      <c r="C19" s="90" t="s">
        <v>969</v>
      </c>
      <c r="D19" s="119" t="s">
        <v>518</v>
      </c>
      <c r="E19" s="89"/>
      <c r="F19" s="90" t="s">
        <v>969</v>
      </c>
      <c r="G19" s="89"/>
    </row>
  </sheetData>
  <mergeCells count="33">
    <mergeCell ref="G3:G5"/>
    <mergeCell ref="A6:A8"/>
    <mergeCell ref="C6:C8"/>
    <mergeCell ref="E6:E8"/>
    <mergeCell ref="G6:G8"/>
    <mergeCell ref="D3:D5"/>
    <mergeCell ref="F3:F5"/>
    <mergeCell ref="C3:C5"/>
    <mergeCell ref="E3:E5"/>
    <mergeCell ref="B6:B8"/>
    <mergeCell ref="D6:D8"/>
    <mergeCell ref="F6:F8"/>
    <mergeCell ref="F15:F16"/>
    <mergeCell ref="F17:F18"/>
    <mergeCell ref="A1:A2"/>
    <mergeCell ref="A3:A5"/>
    <mergeCell ref="B3:B5"/>
    <mergeCell ref="G15:G18"/>
    <mergeCell ref="G9:G13"/>
    <mergeCell ref="B15:B18"/>
    <mergeCell ref="D15:D18"/>
    <mergeCell ref="E15:E18"/>
    <mergeCell ref="A14:G14"/>
    <mergeCell ref="A15:A18"/>
    <mergeCell ref="C15:C18"/>
    <mergeCell ref="B9:B13"/>
    <mergeCell ref="C9:C11"/>
    <mergeCell ref="E9:E13"/>
    <mergeCell ref="A9:A11"/>
    <mergeCell ref="A12:A13"/>
    <mergeCell ref="C12:C13"/>
    <mergeCell ref="D9:D11"/>
    <mergeCell ref="F9:F1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9"/>
  <sheetViews>
    <sheetView topLeftCell="A4" zoomScale="70" zoomScaleNormal="70" workbookViewId="0">
      <selection activeCell="E12" sqref="E12:E13"/>
    </sheetView>
  </sheetViews>
  <sheetFormatPr defaultColWidth="20.7109375" defaultRowHeight="24.95" customHeight="1"/>
  <cols>
    <col min="1" max="16384" width="20.7109375" style="7"/>
  </cols>
  <sheetData>
    <row r="1" spans="1:7" ht="24.95" customHeight="1">
      <c r="A1" s="327"/>
      <c r="B1" s="174" t="s">
        <v>0</v>
      </c>
      <c r="C1" s="174" t="s">
        <v>1</v>
      </c>
      <c r="D1" s="174" t="s">
        <v>2</v>
      </c>
      <c r="E1" s="174" t="s">
        <v>3</v>
      </c>
      <c r="F1" s="174" t="s">
        <v>4</v>
      </c>
      <c r="G1" s="175" t="s">
        <v>5</v>
      </c>
    </row>
    <row r="2" spans="1:7" ht="24.95" customHeight="1">
      <c r="A2" s="328"/>
      <c r="B2" s="176" t="s">
        <v>102</v>
      </c>
      <c r="C2" s="176" t="s">
        <v>103</v>
      </c>
      <c r="D2" s="176" t="s">
        <v>104</v>
      </c>
      <c r="E2" s="176" t="s">
        <v>105</v>
      </c>
      <c r="F2" s="176" t="s">
        <v>106</v>
      </c>
      <c r="G2" s="177" t="s">
        <v>107</v>
      </c>
    </row>
    <row r="3" spans="1:7" ht="24.95" customHeight="1">
      <c r="A3" s="305" t="s">
        <v>6</v>
      </c>
      <c r="B3" s="246" t="s">
        <v>108</v>
      </c>
      <c r="C3" s="239" t="s">
        <v>359</v>
      </c>
      <c r="D3" s="238" t="s">
        <v>116</v>
      </c>
      <c r="E3" s="239" t="s">
        <v>362</v>
      </c>
      <c r="F3" s="238" t="s">
        <v>1055</v>
      </c>
      <c r="G3" s="266" t="s">
        <v>1091</v>
      </c>
    </row>
    <row r="4" spans="1:7" ht="24.95" customHeight="1">
      <c r="A4" s="305"/>
      <c r="B4" s="246"/>
      <c r="C4" s="239"/>
      <c r="D4" s="238"/>
      <c r="E4" s="239"/>
      <c r="F4" s="238"/>
      <c r="G4" s="266"/>
    </row>
    <row r="5" spans="1:7" ht="30.75" customHeight="1">
      <c r="A5" s="305"/>
      <c r="B5" s="246"/>
      <c r="C5" s="239"/>
      <c r="D5" s="238"/>
      <c r="E5" s="239"/>
      <c r="F5" s="238"/>
      <c r="G5" s="266"/>
    </row>
    <row r="6" spans="1:7" ht="24.95" customHeight="1">
      <c r="A6" s="305" t="s">
        <v>7</v>
      </c>
      <c r="B6" s="239" t="s">
        <v>358</v>
      </c>
      <c r="C6" s="246" t="s">
        <v>959</v>
      </c>
      <c r="D6" s="239" t="s">
        <v>360</v>
      </c>
      <c r="E6" s="240" t="s">
        <v>118</v>
      </c>
      <c r="F6" s="239" t="s">
        <v>363</v>
      </c>
      <c r="G6" s="243" t="s">
        <v>280</v>
      </c>
    </row>
    <row r="7" spans="1:7" ht="24.95" customHeight="1">
      <c r="A7" s="305"/>
      <c r="B7" s="239"/>
      <c r="C7" s="246"/>
      <c r="D7" s="239"/>
      <c r="E7" s="240"/>
      <c r="F7" s="239"/>
      <c r="G7" s="257"/>
    </row>
    <row r="8" spans="1:7" ht="24.95" customHeight="1">
      <c r="A8" s="305"/>
      <c r="B8" s="239"/>
      <c r="C8" s="246"/>
      <c r="D8" s="239"/>
      <c r="E8" s="240"/>
      <c r="F8" s="239"/>
      <c r="G8" s="244"/>
    </row>
    <row r="9" spans="1:7" ht="24.95" customHeight="1">
      <c r="A9" s="305" t="s">
        <v>8</v>
      </c>
      <c r="B9" s="259" t="s">
        <v>110</v>
      </c>
      <c r="C9" s="259" t="s">
        <v>111</v>
      </c>
      <c r="D9" s="239" t="s">
        <v>361</v>
      </c>
      <c r="E9" s="266" t="s">
        <v>1270</v>
      </c>
      <c r="F9" s="246" t="s">
        <v>109</v>
      </c>
      <c r="G9" s="268" t="s">
        <v>1029</v>
      </c>
    </row>
    <row r="10" spans="1:7" ht="24.95" customHeight="1">
      <c r="A10" s="305"/>
      <c r="B10" s="260"/>
      <c r="C10" s="260"/>
      <c r="D10" s="239"/>
      <c r="E10" s="266"/>
      <c r="F10" s="246"/>
      <c r="G10" s="269"/>
    </row>
    <row r="11" spans="1:7" ht="42.75" customHeight="1">
      <c r="A11" s="305"/>
      <c r="B11" s="261"/>
      <c r="C11" s="261"/>
      <c r="D11" s="239"/>
      <c r="E11" s="266"/>
      <c r="F11" s="246"/>
      <c r="G11" s="269"/>
    </row>
    <row r="12" spans="1:7" ht="29.25" customHeight="1">
      <c r="A12" s="305" t="s">
        <v>9</v>
      </c>
      <c r="B12" s="266" t="s">
        <v>112</v>
      </c>
      <c r="C12" s="266" t="s">
        <v>113</v>
      </c>
      <c r="D12" s="266" t="s">
        <v>117</v>
      </c>
      <c r="E12" s="259" t="s">
        <v>1092</v>
      </c>
      <c r="F12" s="266" t="s">
        <v>1271</v>
      </c>
      <c r="G12" s="269"/>
    </row>
    <row r="13" spans="1:7" ht="48.75" customHeight="1">
      <c r="A13" s="305"/>
      <c r="B13" s="266"/>
      <c r="C13" s="266"/>
      <c r="D13" s="266"/>
      <c r="E13" s="261"/>
      <c r="F13" s="266"/>
      <c r="G13" s="270"/>
    </row>
    <row r="14" spans="1:7" ht="24.95" customHeight="1">
      <c r="A14" s="267" t="s">
        <v>10</v>
      </c>
      <c r="B14" s="267"/>
      <c r="C14" s="267"/>
      <c r="D14" s="267"/>
      <c r="E14" s="267"/>
      <c r="F14" s="267"/>
      <c r="G14" s="267"/>
    </row>
    <row r="15" spans="1:7" ht="24.95" customHeight="1">
      <c r="A15" s="305" t="s">
        <v>11</v>
      </c>
      <c r="B15" s="326" t="s">
        <v>366</v>
      </c>
      <c r="C15" s="238" t="s">
        <v>115</v>
      </c>
      <c r="D15" s="233" t="s">
        <v>364</v>
      </c>
      <c r="E15" s="240" t="s">
        <v>351</v>
      </c>
      <c r="F15" s="240" t="s">
        <v>119</v>
      </c>
      <c r="G15" s="325" t="s">
        <v>1182</v>
      </c>
    </row>
    <row r="16" spans="1:7" ht="32.25" customHeight="1">
      <c r="A16" s="305"/>
      <c r="B16" s="273"/>
      <c r="C16" s="238"/>
      <c r="D16" s="234"/>
      <c r="E16" s="240"/>
      <c r="F16" s="240"/>
      <c r="G16" s="325"/>
    </row>
    <row r="17" spans="1:7" ht="24.95" customHeight="1">
      <c r="A17" s="305"/>
      <c r="B17" s="273"/>
      <c r="C17" s="238"/>
      <c r="D17" s="234"/>
      <c r="E17" s="240"/>
      <c r="F17" s="233" t="s">
        <v>365</v>
      </c>
      <c r="G17" s="325"/>
    </row>
    <row r="18" spans="1:7" ht="40.5" customHeight="1">
      <c r="A18" s="305"/>
      <c r="B18" s="274"/>
      <c r="C18" s="238"/>
      <c r="D18" s="235"/>
      <c r="E18" s="240"/>
      <c r="F18" s="235"/>
      <c r="G18" s="325"/>
    </row>
    <row r="19" spans="1:7" ht="37.5" customHeight="1">
      <c r="A19" s="144" t="s">
        <v>963</v>
      </c>
      <c r="B19" s="178" t="s">
        <v>517</v>
      </c>
      <c r="C19" s="170" t="s">
        <v>969</v>
      </c>
      <c r="D19" s="178" t="s">
        <v>517</v>
      </c>
      <c r="E19" s="144"/>
      <c r="F19" s="170" t="s">
        <v>969</v>
      </c>
      <c r="G19" s="144"/>
    </row>
  </sheetData>
  <mergeCells count="37">
    <mergeCell ref="A1:A2"/>
    <mergeCell ref="A3:A5"/>
    <mergeCell ref="B3:B5"/>
    <mergeCell ref="G3:G5"/>
    <mergeCell ref="A6:A8"/>
    <mergeCell ref="C6:C8"/>
    <mergeCell ref="D3:D5"/>
    <mergeCell ref="E3:E5"/>
    <mergeCell ref="B6:B8"/>
    <mergeCell ref="D6:D8"/>
    <mergeCell ref="E6:E8"/>
    <mergeCell ref="F6:F8"/>
    <mergeCell ref="G6:G8"/>
    <mergeCell ref="C15:C18"/>
    <mergeCell ref="F3:F5"/>
    <mergeCell ref="A9:A11"/>
    <mergeCell ref="E9:E11"/>
    <mergeCell ref="F9:F11"/>
    <mergeCell ref="A12:A13"/>
    <mergeCell ref="B12:B13"/>
    <mergeCell ref="C12:C13"/>
    <mergeCell ref="D12:D13"/>
    <mergeCell ref="A14:G14"/>
    <mergeCell ref="A15:A18"/>
    <mergeCell ref="B15:B18"/>
    <mergeCell ref="B9:B11"/>
    <mergeCell ref="C9:C11"/>
    <mergeCell ref="C3:C5"/>
    <mergeCell ref="D9:D11"/>
    <mergeCell ref="D15:D18"/>
    <mergeCell ref="E15:E18"/>
    <mergeCell ref="F15:F16"/>
    <mergeCell ref="F17:F18"/>
    <mergeCell ref="G9:G13"/>
    <mergeCell ref="G15:G18"/>
    <mergeCell ref="E12:E13"/>
    <mergeCell ref="F12:F1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"/>
  <sheetViews>
    <sheetView zoomScale="70" zoomScaleNormal="70" workbookViewId="0">
      <selection activeCell="J6" sqref="J6"/>
    </sheetView>
  </sheetViews>
  <sheetFormatPr defaultRowHeight="15"/>
  <cols>
    <col min="1" max="6" width="20.7109375" customWidth="1"/>
    <col min="7" max="7" width="26.85546875" customWidth="1"/>
  </cols>
  <sheetData>
    <row r="1" spans="1:7" ht="24.95" customHeight="1">
      <c r="A1" s="92"/>
      <c r="B1" s="92" t="s">
        <v>0</v>
      </c>
      <c r="C1" s="92" t="s">
        <v>1</v>
      </c>
      <c r="D1" s="92" t="s">
        <v>2</v>
      </c>
      <c r="E1" s="92" t="s">
        <v>3</v>
      </c>
      <c r="F1" s="92" t="s">
        <v>4</v>
      </c>
      <c r="G1" s="92" t="s">
        <v>5</v>
      </c>
    </row>
    <row r="2" spans="1:7" ht="24.95" customHeight="1">
      <c r="A2" s="93" t="s">
        <v>281</v>
      </c>
      <c r="B2" s="93" t="s">
        <v>282</v>
      </c>
      <c r="C2" s="93" t="s">
        <v>283</v>
      </c>
      <c r="D2" s="93" t="s">
        <v>284</v>
      </c>
      <c r="E2" s="93" t="s">
        <v>285</v>
      </c>
      <c r="F2" s="93" t="s">
        <v>286</v>
      </c>
      <c r="G2" s="93" t="s">
        <v>287</v>
      </c>
    </row>
    <row r="3" spans="1:7" ht="48" customHeight="1">
      <c r="A3" s="155" t="s">
        <v>288</v>
      </c>
      <c r="B3" s="121" t="s">
        <v>1056</v>
      </c>
      <c r="C3" s="122" t="s">
        <v>1057</v>
      </c>
      <c r="D3" s="123" t="s">
        <v>289</v>
      </c>
      <c r="E3" s="122" t="s">
        <v>1057</v>
      </c>
      <c r="F3" s="123" t="s">
        <v>289</v>
      </c>
      <c r="G3" s="121" t="s">
        <v>1058</v>
      </c>
    </row>
    <row r="4" spans="1:7" ht="72.75" customHeight="1">
      <c r="A4" s="155" t="s">
        <v>290</v>
      </c>
      <c r="B4" s="122" t="s">
        <v>1057</v>
      </c>
      <c r="C4" s="121" t="s">
        <v>1058</v>
      </c>
      <c r="D4" s="122" t="s">
        <v>1057</v>
      </c>
      <c r="E4" s="121" t="s">
        <v>1058</v>
      </c>
      <c r="F4" s="343" t="s">
        <v>1230</v>
      </c>
      <c r="G4" s="179" t="s">
        <v>1232</v>
      </c>
    </row>
    <row r="5" spans="1:7" ht="51" customHeight="1">
      <c r="A5" s="155" t="s">
        <v>291</v>
      </c>
      <c r="B5" s="330" t="s">
        <v>1272</v>
      </c>
      <c r="C5" s="340" t="s">
        <v>1272</v>
      </c>
      <c r="D5" s="122" t="s">
        <v>1057</v>
      </c>
      <c r="E5" s="330" t="s">
        <v>1273</v>
      </c>
      <c r="F5" s="344"/>
      <c r="G5" s="337" t="s">
        <v>296</v>
      </c>
    </row>
    <row r="6" spans="1:7" ht="39.75" customHeight="1">
      <c r="A6" s="329" t="s">
        <v>292</v>
      </c>
      <c r="B6" s="330"/>
      <c r="C6" s="342"/>
      <c r="D6" s="330" t="s">
        <v>1272</v>
      </c>
      <c r="E6" s="330"/>
      <c r="F6" s="340" t="s">
        <v>1272</v>
      </c>
      <c r="G6" s="338"/>
    </row>
    <row r="7" spans="1:7" ht="53.25" customHeight="1">
      <c r="A7" s="329"/>
      <c r="B7" s="330"/>
      <c r="C7" s="341"/>
      <c r="D7" s="330"/>
      <c r="E7" s="330"/>
      <c r="F7" s="341"/>
      <c r="G7" s="339"/>
    </row>
    <row r="8" spans="1:7" ht="24.95" customHeight="1">
      <c r="A8" s="155" t="s">
        <v>293</v>
      </c>
      <c r="B8" s="329" t="s">
        <v>10</v>
      </c>
      <c r="C8" s="329"/>
      <c r="D8" s="329"/>
      <c r="E8" s="329"/>
      <c r="F8" s="329"/>
      <c r="G8" s="329"/>
    </row>
    <row r="9" spans="1:7" ht="52.5" customHeight="1">
      <c r="A9" s="329" t="s">
        <v>294</v>
      </c>
      <c r="B9" s="331" t="s">
        <v>386</v>
      </c>
      <c r="C9" s="332" t="s">
        <v>295</v>
      </c>
      <c r="D9" s="333" t="s">
        <v>827</v>
      </c>
      <c r="E9" s="334" t="s">
        <v>352</v>
      </c>
      <c r="F9" s="343" t="s">
        <v>1231</v>
      </c>
      <c r="G9" s="335" t="s">
        <v>1272</v>
      </c>
    </row>
    <row r="10" spans="1:7" ht="69" customHeight="1">
      <c r="A10" s="329"/>
      <c r="B10" s="331"/>
      <c r="C10" s="332"/>
      <c r="D10" s="333"/>
      <c r="E10" s="334"/>
      <c r="F10" s="344"/>
      <c r="G10" s="336"/>
    </row>
    <row r="11" spans="1:7">
      <c r="A11" s="180" t="s">
        <v>963</v>
      </c>
      <c r="B11" s="180"/>
      <c r="C11" s="181" t="s">
        <v>969</v>
      </c>
      <c r="D11" s="180"/>
      <c r="E11" s="180"/>
      <c r="F11" s="181" t="s">
        <v>969</v>
      </c>
      <c r="G11" s="180"/>
    </row>
  </sheetData>
  <mergeCells count="16">
    <mergeCell ref="A6:A7"/>
    <mergeCell ref="D6:D7"/>
    <mergeCell ref="B8:G8"/>
    <mergeCell ref="A9:A10"/>
    <mergeCell ref="B9:B10"/>
    <mergeCell ref="C9:C10"/>
    <mergeCell ref="D9:D10"/>
    <mergeCell ref="E9:E10"/>
    <mergeCell ref="G9:G10"/>
    <mergeCell ref="G5:G7"/>
    <mergeCell ref="F6:F7"/>
    <mergeCell ref="B5:B7"/>
    <mergeCell ref="C5:C7"/>
    <mergeCell ref="E5:E7"/>
    <mergeCell ref="F4:F5"/>
    <mergeCell ref="F9:F1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9"/>
  <sheetViews>
    <sheetView zoomScale="80" zoomScaleNormal="80" workbookViewId="0">
      <selection activeCell="I4" sqref="I4"/>
    </sheetView>
  </sheetViews>
  <sheetFormatPr defaultColWidth="20.7109375" defaultRowHeight="25.15" customHeight="1"/>
  <cols>
    <col min="1" max="1" width="20.7109375" style="169"/>
  </cols>
  <sheetData>
    <row r="1" spans="1:7" ht="25.15" customHeight="1">
      <c r="A1" s="18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5.15" customHeight="1">
      <c r="A2" s="183" t="s">
        <v>281</v>
      </c>
      <c r="B2" s="15" t="s">
        <v>684</v>
      </c>
      <c r="C2" s="15" t="s">
        <v>685</v>
      </c>
      <c r="D2" s="15" t="s">
        <v>686</v>
      </c>
      <c r="E2" s="15" t="s">
        <v>687</v>
      </c>
      <c r="F2" s="15" t="s">
        <v>688</v>
      </c>
      <c r="G2" s="15" t="s">
        <v>689</v>
      </c>
    </row>
    <row r="3" spans="1:7" ht="57" customHeight="1">
      <c r="A3" s="153" t="s">
        <v>288</v>
      </c>
      <c r="B3" s="345" t="s">
        <v>1233</v>
      </c>
      <c r="C3" s="345" t="s">
        <v>1147</v>
      </c>
      <c r="D3" s="346" t="s">
        <v>1275</v>
      </c>
      <c r="E3" s="53" t="s">
        <v>680</v>
      </c>
      <c r="F3" s="346" t="s">
        <v>1276</v>
      </c>
      <c r="G3" s="345" t="s">
        <v>1146</v>
      </c>
    </row>
    <row r="4" spans="1:7" ht="40.9" customHeight="1">
      <c r="A4" s="153" t="s">
        <v>290</v>
      </c>
      <c r="B4" s="345"/>
      <c r="C4" s="345"/>
      <c r="D4" s="346"/>
      <c r="E4" s="286" t="s">
        <v>812</v>
      </c>
      <c r="F4" s="346"/>
      <c r="G4" s="345"/>
    </row>
    <row r="5" spans="1:7" ht="49.5" customHeight="1">
      <c r="A5" s="153" t="s">
        <v>291</v>
      </c>
      <c r="B5" s="151" t="s">
        <v>1274</v>
      </c>
      <c r="C5" s="347" t="s">
        <v>1030</v>
      </c>
      <c r="D5" s="58" t="s">
        <v>814</v>
      </c>
      <c r="E5" s="355"/>
      <c r="F5" s="97" t="s">
        <v>1065</v>
      </c>
      <c r="G5" s="353" t="s">
        <v>1093</v>
      </c>
    </row>
    <row r="6" spans="1:7" ht="48.75" customHeight="1">
      <c r="A6" s="153" t="s">
        <v>983</v>
      </c>
      <c r="B6" s="99" t="s">
        <v>811</v>
      </c>
      <c r="C6" s="348"/>
      <c r="D6" s="77" t="s">
        <v>599</v>
      </c>
      <c r="E6" s="356"/>
      <c r="F6" s="19" t="s">
        <v>812</v>
      </c>
      <c r="G6" s="354"/>
    </row>
    <row r="7" spans="1:7" ht="25.15" customHeight="1">
      <c r="A7" s="153" t="s">
        <v>293</v>
      </c>
      <c r="B7" s="57" t="s">
        <v>10</v>
      </c>
      <c r="C7" s="57"/>
      <c r="D7" s="57"/>
      <c r="E7" s="57"/>
      <c r="F7" s="78"/>
      <c r="G7" s="57"/>
    </row>
    <row r="8" spans="1:7" ht="25.15" customHeight="1">
      <c r="A8" s="349" t="s">
        <v>294</v>
      </c>
      <c r="B8" s="350" t="s">
        <v>826</v>
      </c>
      <c r="C8" s="351" t="s">
        <v>815</v>
      </c>
      <c r="D8" s="245" t="s">
        <v>828</v>
      </c>
      <c r="E8" s="352" t="s">
        <v>1066</v>
      </c>
      <c r="F8" s="345" t="s">
        <v>816</v>
      </c>
      <c r="G8" s="357" t="s">
        <v>1168</v>
      </c>
    </row>
    <row r="9" spans="1:7" ht="51" customHeight="1">
      <c r="A9" s="349"/>
      <c r="B9" s="350"/>
      <c r="C9" s="351"/>
      <c r="D9" s="245"/>
      <c r="E9" s="352"/>
      <c r="F9" s="345"/>
      <c r="G9" s="357"/>
    </row>
  </sheetData>
  <mergeCells count="15">
    <mergeCell ref="E8:E9"/>
    <mergeCell ref="G5:G6"/>
    <mergeCell ref="E4:E6"/>
    <mergeCell ref="G3:G4"/>
    <mergeCell ref="G8:G9"/>
    <mergeCell ref="F8:F9"/>
    <mergeCell ref="F3:F4"/>
    <mergeCell ref="B3:B4"/>
    <mergeCell ref="C3:C4"/>
    <mergeCell ref="D3:D4"/>
    <mergeCell ref="C5:C6"/>
    <mergeCell ref="A8:A9"/>
    <mergeCell ref="B8:B9"/>
    <mergeCell ref="C8:C9"/>
    <mergeCell ref="D8:D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"/>
  <sheetViews>
    <sheetView zoomScale="80" zoomScaleNormal="80" workbookViewId="0">
      <selection activeCell="F3" sqref="F3:F4"/>
    </sheetView>
  </sheetViews>
  <sheetFormatPr defaultRowHeight="15"/>
  <cols>
    <col min="2" max="2" width="15.140625" customWidth="1"/>
    <col min="3" max="3" width="17.85546875" customWidth="1"/>
    <col min="4" max="4" width="20" customWidth="1"/>
    <col min="5" max="5" width="19.7109375" customWidth="1"/>
    <col min="6" max="6" width="25.42578125" customWidth="1"/>
    <col min="7" max="7" width="29.7109375" customWidth="1"/>
  </cols>
  <sheetData>
    <row r="1" spans="1:7" ht="15.75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15.75">
      <c r="A2" s="14" t="s">
        <v>281</v>
      </c>
      <c r="B2" s="15" t="s">
        <v>691</v>
      </c>
      <c r="C2" s="15" t="s">
        <v>690</v>
      </c>
      <c r="D2" s="15" t="s">
        <v>692</v>
      </c>
      <c r="E2" s="15" t="s">
        <v>695</v>
      </c>
      <c r="F2" s="15" t="s">
        <v>693</v>
      </c>
      <c r="G2" s="15" t="s">
        <v>694</v>
      </c>
    </row>
    <row r="3" spans="1:7" ht="32.450000000000003" customHeight="1">
      <c r="A3" s="16" t="s">
        <v>288</v>
      </c>
      <c r="B3" s="360" t="s">
        <v>210</v>
      </c>
      <c r="C3" s="360" t="s">
        <v>210</v>
      </c>
      <c r="D3" s="360" t="s">
        <v>210</v>
      </c>
      <c r="E3" s="364" t="s">
        <v>1183</v>
      </c>
      <c r="F3" s="286" t="s">
        <v>1282</v>
      </c>
      <c r="G3" s="306" t="s">
        <v>1148</v>
      </c>
    </row>
    <row r="4" spans="1:7" ht="37.15" customHeight="1">
      <c r="A4" s="16" t="s">
        <v>290</v>
      </c>
      <c r="B4" s="361"/>
      <c r="C4" s="361"/>
      <c r="D4" s="361"/>
      <c r="E4" s="365"/>
      <c r="F4" s="356"/>
      <c r="G4" s="363"/>
    </row>
    <row r="5" spans="1:7" ht="54.6" customHeight="1">
      <c r="A5" s="16" t="s">
        <v>291</v>
      </c>
      <c r="B5" s="361"/>
      <c r="C5" s="361"/>
      <c r="D5" s="361"/>
      <c r="E5" s="286" t="s">
        <v>1278</v>
      </c>
      <c r="F5" s="106" t="s">
        <v>1185</v>
      </c>
      <c r="G5" s="363"/>
    </row>
    <row r="6" spans="1:7" ht="42.6" customHeight="1">
      <c r="A6" s="370" t="s">
        <v>292</v>
      </c>
      <c r="B6" s="361"/>
      <c r="C6" s="361"/>
      <c r="D6" s="361"/>
      <c r="E6" s="355"/>
      <c r="F6" s="346" t="s">
        <v>1277</v>
      </c>
      <c r="G6" s="363"/>
    </row>
    <row r="7" spans="1:7" ht="54.75" customHeight="1">
      <c r="A7" s="370"/>
      <c r="B7" s="362"/>
      <c r="C7" s="362"/>
      <c r="D7" s="362"/>
      <c r="E7" s="356"/>
      <c r="F7" s="346"/>
      <c r="G7" s="76" t="s">
        <v>1187</v>
      </c>
    </row>
    <row r="8" spans="1:7" ht="36" customHeight="1">
      <c r="A8" s="16" t="s">
        <v>293</v>
      </c>
      <c r="B8" s="371" t="s">
        <v>10</v>
      </c>
      <c r="C8" s="371"/>
      <c r="D8" s="371"/>
      <c r="E8" s="371"/>
      <c r="F8" s="371"/>
      <c r="G8" s="371"/>
    </row>
    <row r="9" spans="1:7">
      <c r="A9" s="349" t="s">
        <v>294</v>
      </c>
      <c r="B9" s="367"/>
      <c r="C9" s="369"/>
      <c r="D9" s="369"/>
      <c r="E9" s="364" t="s">
        <v>1184</v>
      </c>
      <c r="F9" s="345" t="s">
        <v>1186</v>
      </c>
      <c r="G9" s="286" t="s">
        <v>813</v>
      </c>
    </row>
    <row r="10" spans="1:7" ht="72.75" customHeight="1">
      <c r="A10" s="366"/>
      <c r="B10" s="368"/>
      <c r="C10" s="369"/>
      <c r="D10" s="369"/>
      <c r="E10" s="365"/>
      <c r="F10" s="359"/>
      <c r="G10" s="358"/>
    </row>
    <row r="11" spans="1:7" ht="30">
      <c r="G11" s="49" t="s">
        <v>817</v>
      </c>
    </row>
  </sheetData>
  <mergeCells count="17">
    <mergeCell ref="A6:A7"/>
    <mergeCell ref="B8:G8"/>
    <mergeCell ref="C3:C7"/>
    <mergeCell ref="B3:B7"/>
    <mergeCell ref="F6:F7"/>
    <mergeCell ref="A9:A10"/>
    <mergeCell ref="B9:B10"/>
    <mergeCell ref="C9:C10"/>
    <mergeCell ref="D9:D10"/>
    <mergeCell ref="E9:E10"/>
    <mergeCell ref="G9:G10"/>
    <mergeCell ref="F9:F10"/>
    <mergeCell ref="D3:D7"/>
    <mergeCell ref="E5:E7"/>
    <mergeCell ref="G3:G6"/>
    <mergeCell ref="E3:E4"/>
    <mergeCell ref="F3:F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E3" sqref="E3:E10"/>
    </sheetView>
  </sheetViews>
  <sheetFormatPr defaultRowHeight="15"/>
  <cols>
    <col min="1" max="7" width="20.7109375" customWidth="1"/>
  </cols>
  <sheetData>
    <row r="1" spans="1:7" ht="36" customHeight="1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5.5" customHeight="1">
      <c r="A2" s="14" t="s">
        <v>281</v>
      </c>
      <c r="B2" s="15" t="s">
        <v>696</v>
      </c>
      <c r="C2" s="15" t="s">
        <v>697</v>
      </c>
      <c r="D2" s="15">
        <v>43831</v>
      </c>
      <c r="E2" s="15">
        <v>43862</v>
      </c>
      <c r="F2" s="15">
        <v>43891</v>
      </c>
      <c r="G2" s="15">
        <v>43922</v>
      </c>
    </row>
    <row r="3" spans="1:7" ht="51.75" customHeight="1">
      <c r="A3" s="25" t="s">
        <v>288</v>
      </c>
      <c r="B3" s="378" t="s">
        <v>818</v>
      </c>
      <c r="C3" s="381" t="s">
        <v>1070</v>
      </c>
      <c r="D3" s="375" t="s">
        <v>698</v>
      </c>
      <c r="E3" s="381" t="s">
        <v>1074</v>
      </c>
      <c r="F3" s="375" t="s">
        <v>699</v>
      </c>
      <c r="G3" s="372"/>
    </row>
    <row r="4" spans="1:7" ht="45" customHeight="1">
      <c r="A4" s="25" t="s">
        <v>290</v>
      </c>
      <c r="B4" s="379"/>
      <c r="C4" s="382"/>
      <c r="D4" s="376"/>
      <c r="E4" s="382"/>
      <c r="F4" s="376"/>
      <c r="G4" s="373"/>
    </row>
    <row r="5" spans="1:7" ht="50.25" customHeight="1">
      <c r="A5" s="25" t="s">
        <v>291</v>
      </c>
      <c r="B5" s="379"/>
      <c r="C5" s="382"/>
      <c r="D5" s="376"/>
      <c r="E5" s="382"/>
      <c r="F5" s="376"/>
      <c r="G5" s="373"/>
    </row>
    <row r="6" spans="1:7" ht="24.95" customHeight="1">
      <c r="A6" s="370" t="s">
        <v>292</v>
      </c>
      <c r="B6" s="379"/>
      <c r="C6" s="382"/>
      <c r="D6" s="376"/>
      <c r="E6" s="382"/>
      <c r="F6" s="376"/>
      <c r="G6" s="373"/>
    </row>
    <row r="7" spans="1:7" ht="24.95" customHeight="1">
      <c r="A7" s="370"/>
      <c r="B7" s="379"/>
      <c r="C7" s="382"/>
      <c r="D7" s="376"/>
      <c r="E7" s="382"/>
      <c r="F7" s="376"/>
      <c r="G7" s="373"/>
    </row>
    <row r="8" spans="1:7" ht="24.95" customHeight="1">
      <c r="A8" s="25" t="s">
        <v>293</v>
      </c>
      <c r="B8" s="379"/>
      <c r="C8" s="382"/>
      <c r="D8" s="376"/>
      <c r="E8" s="382"/>
      <c r="F8" s="376"/>
      <c r="G8" s="373"/>
    </row>
    <row r="9" spans="1:7" ht="24.95" customHeight="1">
      <c r="A9" s="349" t="s">
        <v>294</v>
      </c>
      <c r="B9" s="379"/>
      <c r="C9" s="382"/>
      <c r="D9" s="376"/>
      <c r="E9" s="382"/>
      <c r="F9" s="376"/>
      <c r="G9" s="373"/>
    </row>
    <row r="10" spans="1:7" ht="24.95" customHeight="1">
      <c r="A10" s="349"/>
      <c r="B10" s="380"/>
      <c r="C10" s="383"/>
      <c r="D10" s="377"/>
      <c r="E10" s="383"/>
      <c r="F10" s="377"/>
      <c r="G10" s="374"/>
    </row>
  </sheetData>
  <mergeCells count="8">
    <mergeCell ref="G3:G10"/>
    <mergeCell ref="D3:D10"/>
    <mergeCell ref="F3:F10"/>
    <mergeCell ref="A9:A10"/>
    <mergeCell ref="B3:B10"/>
    <mergeCell ref="C3:C10"/>
    <mergeCell ref="A6:A7"/>
    <mergeCell ref="E3:E10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"/>
  <sheetViews>
    <sheetView topLeftCell="A3" zoomScale="106" zoomScaleNormal="106" workbookViewId="0">
      <selection activeCell="F7" sqref="F7"/>
    </sheetView>
  </sheetViews>
  <sheetFormatPr defaultColWidth="9.140625" defaultRowHeight="12"/>
  <cols>
    <col min="1" max="1" width="15.28515625" style="91" customWidth="1"/>
    <col min="2" max="2" width="19.140625" style="91" customWidth="1"/>
    <col min="3" max="3" width="24.7109375" style="91" customWidth="1"/>
    <col min="4" max="4" width="22" style="91" customWidth="1"/>
    <col min="5" max="5" width="19.140625" style="91" customWidth="1"/>
    <col min="6" max="6" width="20.42578125" style="91" customWidth="1"/>
    <col min="7" max="7" width="24.28515625" style="91" customWidth="1"/>
    <col min="8" max="16384" width="9.140625" style="91"/>
  </cols>
  <sheetData>
    <row r="1" spans="1:7" ht="31.5" customHeight="1">
      <c r="A1" s="92"/>
      <c r="B1" s="92" t="s">
        <v>0</v>
      </c>
      <c r="C1" s="92" t="s">
        <v>1</v>
      </c>
      <c r="D1" s="92" t="s">
        <v>2</v>
      </c>
      <c r="E1" s="92" t="s">
        <v>3</v>
      </c>
      <c r="F1" s="92" t="s">
        <v>4</v>
      </c>
      <c r="G1" s="92" t="s">
        <v>5</v>
      </c>
    </row>
    <row r="2" spans="1:7" ht="20.25" customHeight="1">
      <c r="A2" s="93" t="s">
        <v>281</v>
      </c>
      <c r="B2" s="120">
        <f>DATE(2020,1,6)</f>
        <v>43836</v>
      </c>
      <c r="C2" s="120">
        <f>DATE(2020,1,7)</f>
        <v>43837</v>
      </c>
      <c r="D2" s="120">
        <f>DATE(2020,1,8)</f>
        <v>43838</v>
      </c>
      <c r="E2" s="120">
        <f>DATE(2020,1,9)</f>
        <v>43839</v>
      </c>
      <c r="F2" s="120">
        <f>DATE(2020,1,10)</f>
        <v>43840</v>
      </c>
      <c r="G2" s="120">
        <f>DATE(2020,1,11)</f>
        <v>43841</v>
      </c>
    </row>
    <row r="3" spans="1:7" ht="69" customHeight="1">
      <c r="A3" s="103" t="s">
        <v>288</v>
      </c>
      <c r="B3" s="121" t="s">
        <v>819</v>
      </c>
      <c r="C3" s="122" t="s">
        <v>1161</v>
      </c>
      <c r="D3" s="123" t="s">
        <v>1281</v>
      </c>
      <c r="E3" s="343" t="s">
        <v>1188</v>
      </c>
      <c r="F3" s="123" t="s">
        <v>368</v>
      </c>
      <c r="G3" s="384" t="s">
        <v>823</v>
      </c>
    </row>
    <row r="4" spans="1:7" ht="60" customHeight="1">
      <c r="A4" s="103" t="s">
        <v>290</v>
      </c>
      <c r="B4" s="122" t="s">
        <v>403</v>
      </c>
      <c r="C4" s="121" t="s">
        <v>820</v>
      </c>
      <c r="D4" s="122" t="s">
        <v>1199</v>
      </c>
      <c r="E4" s="344"/>
      <c r="F4" s="343" t="s">
        <v>822</v>
      </c>
      <c r="G4" s="385"/>
    </row>
    <row r="5" spans="1:7" ht="60" customHeight="1">
      <c r="A5" s="103" t="s">
        <v>291</v>
      </c>
      <c r="B5" s="123" t="s">
        <v>1279</v>
      </c>
      <c r="C5" s="123" t="s">
        <v>825</v>
      </c>
      <c r="D5" s="122" t="s">
        <v>404</v>
      </c>
      <c r="E5" s="396" t="s">
        <v>1031</v>
      </c>
      <c r="F5" s="344"/>
      <c r="G5" s="385"/>
    </row>
    <row r="6" spans="1:7" ht="45.75" customHeight="1">
      <c r="A6" s="329" t="s">
        <v>292</v>
      </c>
      <c r="B6" s="330" t="s">
        <v>367</v>
      </c>
      <c r="C6" s="330" t="s">
        <v>367</v>
      </c>
      <c r="D6" s="330" t="s">
        <v>367</v>
      </c>
      <c r="E6" s="397"/>
      <c r="F6" s="123" t="s">
        <v>369</v>
      </c>
      <c r="G6" s="385"/>
    </row>
    <row r="7" spans="1:7" ht="61.5" customHeight="1">
      <c r="A7" s="329"/>
      <c r="B7" s="330"/>
      <c r="C7" s="330"/>
      <c r="D7" s="330"/>
      <c r="E7" s="398"/>
      <c r="F7" s="123" t="s">
        <v>370</v>
      </c>
      <c r="G7" s="386"/>
    </row>
    <row r="8" spans="1:7" ht="15.75" customHeight="1">
      <c r="A8" s="103" t="s">
        <v>293</v>
      </c>
      <c r="B8" s="329" t="s">
        <v>10</v>
      </c>
      <c r="C8" s="329"/>
      <c r="D8" s="329"/>
      <c r="E8" s="329"/>
      <c r="F8" s="329"/>
      <c r="G8" s="329"/>
    </row>
    <row r="9" spans="1:7" ht="58.5" customHeight="1">
      <c r="A9" s="329" t="s">
        <v>294</v>
      </c>
      <c r="B9" s="388" t="s">
        <v>960</v>
      </c>
      <c r="C9" s="390" t="s">
        <v>1280</v>
      </c>
      <c r="D9" s="391" t="s">
        <v>830</v>
      </c>
      <c r="E9" s="393" t="s">
        <v>385</v>
      </c>
      <c r="F9" s="121" t="s">
        <v>821</v>
      </c>
      <c r="G9" s="395"/>
    </row>
    <row r="10" spans="1:7" ht="72" customHeight="1">
      <c r="A10" s="387"/>
      <c r="B10" s="389"/>
      <c r="C10" s="390"/>
      <c r="D10" s="392"/>
      <c r="E10" s="394"/>
      <c r="F10" s="124" t="s">
        <v>1189</v>
      </c>
      <c r="G10" s="395"/>
    </row>
    <row r="11" spans="1:7" ht="51">
      <c r="A11" s="28" t="s">
        <v>1089</v>
      </c>
      <c r="B11" s="28"/>
      <c r="C11" s="125" t="s">
        <v>969</v>
      </c>
      <c r="D11" s="28"/>
      <c r="E11" s="126" t="s">
        <v>346</v>
      </c>
      <c r="F11" s="28"/>
      <c r="G11" s="28"/>
    </row>
  </sheetData>
  <mergeCells count="15">
    <mergeCell ref="E3:E4"/>
    <mergeCell ref="G3:G7"/>
    <mergeCell ref="B8:G8"/>
    <mergeCell ref="A9:A10"/>
    <mergeCell ref="B9:B10"/>
    <mergeCell ref="C9:C10"/>
    <mergeCell ref="D9:D10"/>
    <mergeCell ref="E9:E10"/>
    <mergeCell ref="G9:G10"/>
    <mergeCell ref="A6:A7"/>
    <mergeCell ref="B6:B7"/>
    <mergeCell ref="C6:C7"/>
    <mergeCell ref="D6:D7"/>
    <mergeCell ref="E5:E7"/>
    <mergeCell ref="F4:F5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"/>
  <sheetViews>
    <sheetView topLeftCell="A6" zoomScale="91" zoomScaleNormal="91" workbookViewId="0">
      <selection activeCell="E5" sqref="E5"/>
    </sheetView>
  </sheetViews>
  <sheetFormatPr defaultRowHeight="15"/>
  <cols>
    <col min="1" max="1" width="17.85546875" customWidth="1"/>
    <col min="2" max="2" width="21.140625" customWidth="1"/>
    <col min="3" max="3" width="18.140625" customWidth="1"/>
    <col min="4" max="4" width="19.140625" customWidth="1"/>
    <col min="5" max="5" width="20.42578125" customWidth="1"/>
    <col min="6" max="6" width="20.85546875" customWidth="1"/>
    <col min="7" max="7" width="28.85546875" customWidth="1"/>
  </cols>
  <sheetData>
    <row r="1" spans="1:7" ht="15.75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4" customHeight="1">
      <c r="A2" s="14" t="s">
        <v>281</v>
      </c>
      <c r="B2" s="45" t="s">
        <v>705</v>
      </c>
      <c r="C2" s="45" t="s">
        <v>704</v>
      </c>
      <c r="D2" s="45" t="s">
        <v>703</v>
      </c>
      <c r="E2" s="45" t="s">
        <v>700</v>
      </c>
      <c r="F2" s="45" t="s">
        <v>701</v>
      </c>
      <c r="G2" s="45" t="s">
        <v>702</v>
      </c>
    </row>
    <row r="3" spans="1:7" ht="96" customHeight="1">
      <c r="A3" s="16" t="s">
        <v>288</v>
      </c>
      <c r="B3" s="17" t="s">
        <v>961</v>
      </c>
      <c r="C3" s="18" t="s">
        <v>406</v>
      </c>
      <c r="D3" s="19" t="s">
        <v>379</v>
      </c>
      <c r="E3" s="18" t="s">
        <v>409</v>
      </c>
      <c r="F3" s="19" t="s">
        <v>378</v>
      </c>
      <c r="G3" s="17" t="s">
        <v>384</v>
      </c>
    </row>
    <row r="4" spans="1:7" ht="60">
      <c r="A4" s="16" t="s">
        <v>290</v>
      </c>
      <c r="B4" s="18" t="s">
        <v>405</v>
      </c>
      <c r="C4" s="17" t="s">
        <v>380</v>
      </c>
      <c r="D4" s="18" t="s">
        <v>407</v>
      </c>
      <c r="E4" s="17" t="s">
        <v>381</v>
      </c>
      <c r="F4" s="18" t="s">
        <v>410</v>
      </c>
      <c r="G4" s="18" t="s">
        <v>412</v>
      </c>
    </row>
    <row r="5" spans="1:7" ht="90">
      <c r="A5" s="16" t="s">
        <v>291</v>
      </c>
      <c r="B5" s="19" t="s">
        <v>371</v>
      </c>
      <c r="C5" s="70" t="s">
        <v>428</v>
      </c>
      <c r="D5" s="18" t="s">
        <v>408</v>
      </c>
      <c r="E5" s="19" t="s">
        <v>375</v>
      </c>
      <c r="F5" s="17" t="s">
        <v>382</v>
      </c>
      <c r="G5" s="402" t="s">
        <v>429</v>
      </c>
    </row>
    <row r="6" spans="1:7" ht="30" customHeight="1">
      <c r="A6" s="370" t="s">
        <v>292</v>
      </c>
      <c r="B6" s="346" t="s">
        <v>373</v>
      </c>
      <c r="C6" s="286" t="s">
        <v>374</v>
      </c>
      <c r="D6" s="346" t="s">
        <v>374</v>
      </c>
      <c r="E6" s="346" t="s">
        <v>824</v>
      </c>
      <c r="F6" s="19" t="s">
        <v>372</v>
      </c>
      <c r="G6" s="403"/>
    </row>
    <row r="7" spans="1:7" ht="75">
      <c r="A7" s="370"/>
      <c r="B7" s="346"/>
      <c r="C7" s="356"/>
      <c r="D7" s="346"/>
      <c r="E7" s="346"/>
      <c r="F7" s="19" t="s">
        <v>1283</v>
      </c>
      <c r="G7" s="404"/>
    </row>
    <row r="8" spans="1:7" ht="15.75">
      <c r="A8" s="16" t="s">
        <v>293</v>
      </c>
      <c r="B8" s="371" t="s">
        <v>10</v>
      </c>
      <c r="C8" s="371"/>
      <c r="D8" s="371"/>
      <c r="E8" s="371"/>
      <c r="F8" s="371"/>
      <c r="G8" s="371"/>
    </row>
    <row r="9" spans="1:7" ht="45">
      <c r="A9" s="349" t="s">
        <v>294</v>
      </c>
      <c r="B9" s="399" t="s">
        <v>1234</v>
      </c>
      <c r="C9" s="351" t="s">
        <v>377</v>
      </c>
      <c r="D9" s="401" t="s">
        <v>829</v>
      </c>
      <c r="E9" s="352" t="s">
        <v>385</v>
      </c>
      <c r="F9" s="17" t="s">
        <v>383</v>
      </c>
      <c r="G9" s="345" t="s">
        <v>413</v>
      </c>
    </row>
    <row r="10" spans="1:7" ht="76.5" customHeight="1">
      <c r="A10" s="366"/>
      <c r="B10" s="400"/>
      <c r="C10" s="351"/>
      <c r="D10" s="401"/>
      <c r="E10" s="352"/>
      <c r="F10" s="18" t="s">
        <v>411</v>
      </c>
      <c r="G10" s="359"/>
    </row>
    <row r="11" spans="1:7" ht="34.5" customHeight="1">
      <c r="A11" s="78" t="s">
        <v>963</v>
      </c>
      <c r="B11" s="79" t="s">
        <v>969</v>
      </c>
      <c r="C11" s="127" t="s">
        <v>436</v>
      </c>
      <c r="D11" s="79" t="s">
        <v>969</v>
      </c>
      <c r="E11" s="127" t="s">
        <v>436</v>
      </c>
      <c r="F11" s="79" t="s">
        <v>969</v>
      </c>
      <c r="G11" s="78"/>
    </row>
  </sheetData>
  <mergeCells count="13">
    <mergeCell ref="G5:G7"/>
    <mergeCell ref="A6:A7"/>
    <mergeCell ref="B6:B7"/>
    <mergeCell ref="C6:C7"/>
    <mergeCell ref="D6:D7"/>
    <mergeCell ref="E6:E7"/>
    <mergeCell ref="B8:G8"/>
    <mergeCell ref="A9:A10"/>
    <mergeCell ref="B9:B10"/>
    <mergeCell ref="C9:C10"/>
    <mergeCell ref="D9:D10"/>
    <mergeCell ref="E9:E10"/>
    <mergeCell ref="G9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7"/>
  <sheetViews>
    <sheetView topLeftCell="A2" zoomScale="70" zoomScaleNormal="70" workbookViewId="0">
      <selection activeCell="F3" sqref="F3:F6"/>
    </sheetView>
  </sheetViews>
  <sheetFormatPr defaultRowHeight="15"/>
  <cols>
    <col min="1" max="7" width="20.7109375" customWidth="1"/>
  </cols>
  <sheetData>
    <row r="1" spans="1:7" ht="24.95" customHeight="1">
      <c r="A1" s="255"/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</row>
    <row r="2" spans="1:7" ht="24.95" customHeight="1">
      <c r="A2" s="255"/>
      <c r="B2" s="3" t="s">
        <v>179</v>
      </c>
      <c r="C2" s="3" t="s">
        <v>180</v>
      </c>
      <c r="D2" s="3" t="s">
        <v>181</v>
      </c>
      <c r="E2" s="3" t="s">
        <v>182</v>
      </c>
      <c r="F2" s="3" t="s">
        <v>183</v>
      </c>
      <c r="G2" s="3" t="s">
        <v>184</v>
      </c>
    </row>
    <row r="3" spans="1:7" ht="24.95" customHeight="1">
      <c r="A3" s="250" t="s">
        <v>6</v>
      </c>
      <c r="B3" s="246" t="s">
        <v>185</v>
      </c>
      <c r="C3" s="245" t="s">
        <v>186</v>
      </c>
      <c r="D3" s="238" t="s">
        <v>187</v>
      </c>
      <c r="E3" s="239" t="s">
        <v>188</v>
      </c>
      <c r="F3" s="238" t="s">
        <v>1245</v>
      </c>
      <c r="G3" s="246" t="s">
        <v>189</v>
      </c>
    </row>
    <row r="4" spans="1:7" ht="24.95" customHeight="1">
      <c r="A4" s="250"/>
      <c r="B4" s="246"/>
      <c r="C4" s="245"/>
      <c r="D4" s="238"/>
      <c r="E4" s="239"/>
      <c r="F4" s="238"/>
      <c r="G4" s="246"/>
    </row>
    <row r="5" spans="1:7" ht="24.95" customHeight="1">
      <c r="A5" s="250"/>
      <c r="B5" s="246"/>
      <c r="C5" s="245"/>
      <c r="D5" s="238"/>
      <c r="E5" s="239"/>
      <c r="F5" s="238"/>
      <c r="G5" s="246"/>
    </row>
    <row r="6" spans="1:7" ht="24.95" customHeight="1">
      <c r="A6" s="250"/>
      <c r="B6" s="246"/>
      <c r="C6" s="245"/>
      <c r="D6" s="238"/>
      <c r="E6" s="239"/>
      <c r="F6" s="238"/>
      <c r="G6" s="246"/>
    </row>
    <row r="7" spans="1:7" ht="24.95" customHeight="1">
      <c r="A7" s="250" t="s">
        <v>7</v>
      </c>
      <c r="B7" s="245" t="s">
        <v>190</v>
      </c>
      <c r="C7" s="246" t="s">
        <v>191</v>
      </c>
      <c r="D7" s="245" t="s">
        <v>1113</v>
      </c>
      <c r="E7" s="240" t="s">
        <v>192</v>
      </c>
      <c r="F7" s="239" t="s">
        <v>1112</v>
      </c>
      <c r="G7" s="254" t="s">
        <v>197</v>
      </c>
    </row>
    <row r="8" spans="1:7" ht="24.95" customHeight="1">
      <c r="A8" s="250"/>
      <c r="B8" s="245"/>
      <c r="C8" s="246"/>
      <c r="D8" s="245"/>
      <c r="E8" s="240"/>
      <c r="F8" s="239"/>
      <c r="G8" s="254"/>
    </row>
    <row r="9" spans="1:7" ht="37.5" customHeight="1">
      <c r="A9" s="250"/>
      <c r="B9" s="245"/>
      <c r="C9" s="246"/>
      <c r="D9" s="245"/>
      <c r="E9" s="240"/>
      <c r="F9" s="239"/>
      <c r="G9" s="254"/>
    </row>
    <row r="10" spans="1:7" ht="24.95" customHeight="1">
      <c r="A10" s="250" t="s">
        <v>8</v>
      </c>
      <c r="B10" s="241" t="s">
        <v>193</v>
      </c>
      <c r="C10" s="241" t="s">
        <v>194</v>
      </c>
      <c r="D10" s="245" t="s">
        <v>1224</v>
      </c>
      <c r="E10" s="241" t="s">
        <v>195</v>
      </c>
      <c r="F10" s="246" t="s">
        <v>196</v>
      </c>
      <c r="G10" s="247" t="s">
        <v>1021</v>
      </c>
    </row>
    <row r="11" spans="1:7" ht="24.95" customHeight="1">
      <c r="A11" s="250"/>
      <c r="B11" s="241"/>
      <c r="C11" s="241"/>
      <c r="D11" s="245"/>
      <c r="E11" s="241"/>
      <c r="F11" s="246"/>
      <c r="G11" s="248"/>
    </row>
    <row r="12" spans="1:7" ht="24.95" customHeight="1">
      <c r="A12" s="250"/>
      <c r="B12" s="241"/>
      <c r="C12" s="241"/>
      <c r="D12" s="245"/>
      <c r="E12" s="241"/>
      <c r="F12" s="246"/>
      <c r="G12" s="248"/>
    </row>
    <row r="13" spans="1:7" ht="24.95" customHeight="1">
      <c r="A13" s="250" t="s">
        <v>9</v>
      </c>
      <c r="B13" s="238" t="s">
        <v>1242</v>
      </c>
      <c r="C13" s="241" t="s">
        <v>198</v>
      </c>
      <c r="D13" s="238" t="s">
        <v>1243</v>
      </c>
      <c r="E13" s="238" t="s">
        <v>1244</v>
      </c>
      <c r="F13" s="238" t="s">
        <v>199</v>
      </c>
      <c r="G13" s="248"/>
    </row>
    <row r="14" spans="1:7" ht="24.95" customHeight="1">
      <c r="A14" s="250"/>
      <c r="B14" s="238"/>
      <c r="C14" s="241"/>
      <c r="D14" s="238"/>
      <c r="E14" s="253"/>
      <c r="F14" s="238"/>
      <c r="G14" s="248"/>
    </row>
    <row r="15" spans="1:7" ht="24.95" customHeight="1">
      <c r="A15" s="250"/>
      <c r="B15" s="238"/>
      <c r="C15" s="241"/>
      <c r="D15" s="238"/>
      <c r="E15" s="253"/>
      <c r="F15" s="238"/>
      <c r="G15" s="248"/>
    </row>
    <row r="16" spans="1:7" ht="24.95" customHeight="1">
      <c r="A16" s="250"/>
      <c r="B16" s="238"/>
      <c r="C16" s="241"/>
      <c r="D16" s="238"/>
      <c r="E16" s="253"/>
      <c r="F16" s="238" t="s">
        <v>200</v>
      </c>
      <c r="G16" s="248"/>
    </row>
    <row r="17" spans="1:7" ht="24.95" customHeight="1">
      <c r="A17" s="250"/>
      <c r="B17" s="238"/>
      <c r="C17" s="241"/>
      <c r="D17" s="238"/>
      <c r="E17" s="253"/>
      <c r="F17" s="238"/>
      <c r="G17" s="249"/>
    </row>
    <row r="18" spans="1:7" ht="24.95" customHeight="1">
      <c r="A18" s="236" t="s">
        <v>10</v>
      </c>
      <c r="B18" s="236"/>
      <c r="C18" s="236"/>
      <c r="D18" s="236"/>
      <c r="E18" s="236"/>
      <c r="F18" s="236"/>
      <c r="G18" s="236"/>
    </row>
    <row r="19" spans="1:7" ht="24.95" customHeight="1">
      <c r="A19" s="250" t="s">
        <v>11</v>
      </c>
      <c r="B19" s="242" t="s">
        <v>201</v>
      </c>
      <c r="C19" s="238" t="s">
        <v>202</v>
      </c>
      <c r="D19" s="239" t="s">
        <v>203</v>
      </c>
      <c r="E19" s="240" t="s">
        <v>204</v>
      </c>
      <c r="F19" s="240" t="s">
        <v>205</v>
      </c>
      <c r="G19" s="242" t="s">
        <v>206</v>
      </c>
    </row>
    <row r="20" spans="1:7" ht="24.95" customHeight="1">
      <c r="A20" s="250"/>
      <c r="B20" s="251"/>
      <c r="C20" s="238"/>
      <c r="D20" s="239"/>
      <c r="E20" s="240"/>
      <c r="F20" s="240"/>
      <c r="G20" s="242"/>
    </row>
    <row r="21" spans="1:7" ht="24.95" customHeight="1">
      <c r="A21" s="250"/>
      <c r="B21" s="251"/>
      <c r="C21" s="238"/>
      <c r="D21" s="239"/>
      <c r="E21" s="240"/>
      <c r="F21" s="240"/>
      <c r="G21" s="242"/>
    </row>
    <row r="22" spans="1:7" ht="24.95" customHeight="1">
      <c r="A22" s="250"/>
      <c r="B22" s="251"/>
      <c r="C22" s="238"/>
      <c r="D22" s="239"/>
      <c r="E22" s="240"/>
      <c r="F22" s="240"/>
      <c r="G22" s="242"/>
    </row>
    <row r="23" spans="1:7" ht="24.95" customHeight="1">
      <c r="A23" s="250"/>
      <c r="B23" s="251"/>
      <c r="C23" s="238"/>
      <c r="D23" s="239"/>
      <c r="E23" s="240"/>
      <c r="F23" s="252" t="s">
        <v>271</v>
      </c>
      <c r="G23" s="242"/>
    </row>
    <row r="24" spans="1:7" ht="24.95" customHeight="1">
      <c r="A24" s="250"/>
      <c r="B24" s="251"/>
      <c r="C24" s="238"/>
      <c r="D24" s="239"/>
      <c r="E24" s="240"/>
      <c r="F24" s="252"/>
      <c r="G24" s="242"/>
    </row>
    <row r="27" spans="1:7">
      <c r="D27" t="s">
        <v>1069</v>
      </c>
    </row>
  </sheetData>
  <mergeCells count="38">
    <mergeCell ref="A1:A2"/>
    <mergeCell ref="A3:A6"/>
    <mergeCell ref="B3:B6"/>
    <mergeCell ref="C3:C6"/>
    <mergeCell ref="D3:D6"/>
    <mergeCell ref="F3:F6"/>
    <mergeCell ref="G3:G6"/>
    <mergeCell ref="A7:A9"/>
    <mergeCell ref="B7:B9"/>
    <mergeCell ref="C7:C9"/>
    <mergeCell ref="D7:D9"/>
    <mergeCell ref="E7:E9"/>
    <mergeCell ref="F7:F9"/>
    <mergeCell ref="G7:G9"/>
    <mergeCell ref="E3:E6"/>
    <mergeCell ref="F16:F17"/>
    <mergeCell ref="A10:A12"/>
    <mergeCell ref="B10:B12"/>
    <mergeCell ref="C10:C12"/>
    <mergeCell ref="D10:D12"/>
    <mergeCell ref="E10:E12"/>
    <mergeCell ref="F10:F12"/>
    <mergeCell ref="G10:G17"/>
    <mergeCell ref="A18:G18"/>
    <mergeCell ref="A19:A24"/>
    <mergeCell ref="B19:B24"/>
    <mergeCell ref="C19:C24"/>
    <mergeCell ref="D19:D24"/>
    <mergeCell ref="E19:E24"/>
    <mergeCell ref="F19:F22"/>
    <mergeCell ref="G19:G24"/>
    <mergeCell ref="F23:F24"/>
    <mergeCell ref="A13:A17"/>
    <mergeCell ref="B13:B17"/>
    <mergeCell ref="C13:C17"/>
    <mergeCell ref="D13:D17"/>
    <mergeCell ref="E13:E17"/>
    <mergeCell ref="F13:F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"/>
  <sheetViews>
    <sheetView zoomScale="80" zoomScaleNormal="80" workbookViewId="0">
      <selection activeCell="E5" sqref="E5:E7"/>
    </sheetView>
  </sheetViews>
  <sheetFormatPr defaultRowHeight="15"/>
  <cols>
    <col min="1" max="1" width="17.5703125" customWidth="1"/>
    <col min="2" max="2" width="24.5703125" customWidth="1"/>
    <col min="3" max="3" width="22.7109375" customWidth="1"/>
    <col min="4" max="4" width="21.7109375" customWidth="1"/>
    <col min="5" max="5" width="23.28515625" customWidth="1"/>
    <col min="6" max="6" width="20.5703125" customWidth="1"/>
    <col min="7" max="7" width="28.140625" customWidth="1"/>
  </cols>
  <sheetData>
    <row r="1" spans="1:7" ht="15.75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9.25" customHeight="1">
      <c r="A2" s="14" t="s">
        <v>281</v>
      </c>
      <c r="B2" s="15" t="s">
        <v>706</v>
      </c>
      <c r="C2" s="15" t="s">
        <v>707</v>
      </c>
      <c r="D2" s="15" t="s">
        <v>708</v>
      </c>
      <c r="E2" s="15" t="s">
        <v>709</v>
      </c>
      <c r="F2" s="15" t="s">
        <v>710</v>
      </c>
      <c r="G2" s="15" t="s">
        <v>711</v>
      </c>
    </row>
    <row r="3" spans="1:7" ht="73.5" customHeight="1">
      <c r="A3" s="16" t="s">
        <v>288</v>
      </c>
      <c r="B3" s="17" t="s">
        <v>393</v>
      </c>
      <c r="C3" s="18" t="s">
        <v>415</v>
      </c>
      <c r="D3" s="19" t="s">
        <v>388</v>
      </c>
      <c r="E3" s="18" t="s">
        <v>417</v>
      </c>
      <c r="F3" s="19" t="s">
        <v>399</v>
      </c>
      <c r="G3" s="43" t="s">
        <v>831</v>
      </c>
    </row>
    <row r="4" spans="1:7" ht="60" customHeight="1">
      <c r="A4" s="16" t="s">
        <v>290</v>
      </c>
      <c r="B4" s="18" t="s">
        <v>414</v>
      </c>
      <c r="C4" s="17" t="s">
        <v>395</v>
      </c>
      <c r="D4" s="18" t="s">
        <v>416</v>
      </c>
      <c r="E4" s="17" t="s">
        <v>396</v>
      </c>
      <c r="F4" s="18" t="s">
        <v>418</v>
      </c>
      <c r="G4" s="18" t="s">
        <v>967</v>
      </c>
    </row>
    <row r="5" spans="1:7" ht="58.5" customHeight="1">
      <c r="A5" s="16" t="s">
        <v>291</v>
      </c>
      <c r="B5" s="286" t="s">
        <v>1094</v>
      </c>
      <c r="C5" s="286" t="s">
        <v>387</v>
      </c>
      <c r="D5" s="18" t="s">
        <v>1235</v>
      </c>
      <c r="E5" s="286" t="s">
        <v>390</v>
      </c>
      <c r="F5" s="17" t="s">
        <v>1095</v>
      </c>
      <c r="G5" s="409" t="s">
        <v>1032</v>
      </c>
    </row>
    <row r="6" spans="1:7" ht="27.75" customHeight="1">
      <c r="A6" s="370" t="s">
        <v>292</v>
      </c>
      <c r="B6" s="355"/>
      <c r="C6" s="355"/>
      <c r="D6" s="346" t="s">
        <v>389</v>
      </c>
      <c r="E6" s="355"/>
      <c r="F6" s="19" t="s">
        <v>394</v>
      </c>
      <c r="G6" s="409"/>
    </row>
    <row r="7" spans="1:7" ht="45.75" customHeight="1">
      <c r="A7" s="370"/>
      <c r="B7" s="356"/>
      <c r="C7" s="356"/>
      <c r="D7" s="346"/>
      <c r="E7" s="356"/>
      <c r="F7" s="19" t="s">
        <v>1284</v>
      </c>
      <c r="G7" s="410"/>
    </row>
    <row r="8" spans="1:7" ht="15.75">
      <c r="A8" s="16" t="s">
        <v>293</v>
      </c>
      <c r="B8" s="371" t="s">
        <v>10</v>
      </c>
      <c r="C8" s="371"/>
      <c r="D8" s="371"/>
      <c r="E8" s="371"/>
      <c r="F8" s="371"/>
      <c r="G8" s="371"/>
    </row>
    <row r="9" spans="1:7" ht="60">
      <c r="A9" s="349" t="s">
        <v>294</v>
      </c>
      <c r="B9" s="405" t="s">
        <v>391</v>
      </c>
      <c r="C9" s="351" t="s">
        <v>376</v>
      </c>
      <c r="D9" s="401" t="s">
        <v>420</v>
      </c>
      <c r="E9" s="352" t="s">
        <v>398</v>
      </c>
      <c r="F9" s="17" t="s">
        <v>397</v>
      </c>
      <c r="G9" s="407" t="s">
        <v>1190</v>
      </c>
    </row>
    <row r="10" spans="1:7" ht="30">
      <c r="A10" s="366"/>
      <c r="B10" s="406"/>
      <c r="C10" s="351"/>
      <c r="D10" s="401"/>
      <c r="E10" s="352"/>
      <c r="F10" s="18" t="s">
        <v>419</v>
      </c>
      <c r="G10" s="408"/>
    </row>
    <row r="11" spans="1:7" ht="60.75" customHeight="1">
      <c r="A11" s="78" t="s">
        <v>963</v>
      </c>
      <c r="B11" s="79" t="s">
        <v>969</v>
      </c>
      <c r="C11" s="105" t="s">
        <v>517</v>
      </c>
      <c r="D11" s="79" t="s">
        <v>969</v>
      </c>
      <c r="E11" s="105" t="s">
        <v>517</v>
      </c>
      <c r="F11" s="79" t="s">
        <v>969</v>
      </c>
      <c r="G11" s="78"/>
    </row>
  </sheetData>
  <mergeCells count="13">
    <mergeCell ref="G5:G7"/>
    <mergeCell ref="A6:A7"/>
    <mergeCell ref="D6:D7"/>
    <mergeCell ref="B5:B7"/>
    <mergeCell ref="C5:C7"/>
    <mergeCell ref="E5:E7"/>
    <mergeCell ref="B8:G8"/>
    <mergeCell ref="A9:A10"/>
    <mergeCell ref="B9:B10"/>
    <mergeCell ref="C9:C10"/>
    <mergeCell ref="D9:D10"/>
    <mergeCell ref="E9:E10"/>
    <mergeCell ref="G9:G1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"/>
  <sheetViews>
    <sheetView zoomScale="80" zoomScaleNormal="80" workbookViewId="0">
      <selection activeCell="B6" sqref="B6:B7"/>
    </sheetView>
  </sheetViews>
  <sheetFormatPr defaultRowHeight="15"/>
  <cols>
    <col min="1" max="1" width="20.7109375" style="169" customWidth="1"/>
    <col min="2" max="2" width="19.7109375" customWidth="1"/>
    <col min="3" max="3" width="24.85546875" customWidth="1"/>
    <col min="4" max="4" width="23" customWidth="1"/>
    <col min="5" max="5" width="30.7109375" customWidth="1"/>
    <col min="6" max="6" width="24.140625" customWidth="1"/>
    <col min="7" max="7" width="31" customWidth="1"/>
  </cols>
  <sheetData>
    <row r="1" spans="1:7">
      <c r="A1" s="184"/>
      <c r="B1" s="21" t="s">
        <v>0</v>
      </c>
      <c r="C1" s="21" t="s">
        <v>1</v>
      </c>
      <c r="D1" s="21" t="s">
        <v>2</v>
      </c>
      <c r="E1" s="21" t="s">
        <v>3</v>
      </c>
      <c r="F1" s="21" t="s">
        <v>4</v>
      </c>
      <c r="G1" s="21" t="s">
        <v>5</v>
      </c>
    </row>
    <row r="2" spans="1:7" ht="31.5" customHeight="1">
      <c r="A2" s="185" t="s">
        <v>281</v>
      </c>
      <c r="B2" s="46" t="s">
        <v>712</v>
      </c>
      <c r="C2" s="46" t="s">
        <v>713</v>
      </c>
      <c r="D2" s="46" t="s">
        <v>714</v>
      </c>
      <c r="E2" s="46" t="s">
        <v>715</v>
      </c>
      <c r="F2" s="46" t="s">
        <v>716</v>
      </c>
      <c r="G2" s="101">
        <f>DATE(2020,2,1)</f>
        <v>43862</v>
      </c>
    </row>
    <row r="3" spans="1:7" ht="36">
      <c r="A3" s="148" t="s">
        <v>288</v>
      </c>
      <c r="B3" s="22" t="s">
        <v>423</v>
      </c>
      <c r="C3" s="23" t="s">
        <v>422</v>
      </c>
      <c r="D3" s="24" t="s">
        <v>402</v>
      </c>
      <c r="E3" s="102" t="s">
        <v>1162</v>
      </c>
      <c r="F3" s="24" t="s">
        <v>1096</v>
      </c>
      <c r="G3" s="22" t="s">
        <v>435</v>
      </c>
    </row>
    <row r="4" spans="1:7" ht="76.5" customHeight="1">
      <c r="A4" s="148" t="s">
        <v>290</v>
      </c>
      <c r="B4" s="23" t="s">
        <v>421</v>
      </c>
      <c r="C4" s="421" t="s">
        <v>1286</v>
      </c>
      <c r="D4" s="418" t="s">
        <v>1033</v>
      </c>
      <c r="E4" s="22" t="s">
        <v>432</v>
      </c>
      <c r="F4" s="23" t="s">
        <v>424</v>
      </c>
      <c r="G4" s="23" t="s">
        <v>1149</v>
      </c>
    </row>
    <row r="5" spans="1:7" ht="48">
      <c r="A5" s="148" t="s">
        <v>291</v>
      </c>
      <c r="B5" s="24" t="s">
        <v>401</v>
      </c>
      <c r="C5" s="422"/>
      <c r="D5" s="419"/>
      <c r="E5" s="149" t="s">
        <v>1289</v>
      </c>
      <c r="F5" s="22" t="s">
        <v>433</v>
      </c>
      <c r="G5" s="415" t="s">
        <v>430</v>
      </c>
    </row>
    <row r="6" spans="1:7" ht="51.75" customHeight="1">
      <c r="A6" s="411" t="s">
        <v>292</v>
      </c>
      <c r="B6" s="414" t="s">
        <v>1285</v>
      </c>
      <c r="C6" s="414" t="s">
        <v>1287</v>
      </c>
      <c r="D6" s="420"/>
      <c r="E6" s="421" t="s">
        <v>1290</v>
      </c>
      <c r="F6" s="24" t="s">
        <v>1288</v>
      </c>
      <c r="G6" s="416"/>
    </row>
    <row r="7" spans="1:7" ht="57.75" customHeight="1">
      <c r="A7" s="411"/>
      <c r="B7" s="414"/>
      <c r="C7" s="414"/>
      <c r="D7" s="149" t="s">
        <v>1291</v>
      </c>
      <c r="E7" s="422"/>
      <c r="F7" s="24" t="s">
        <v>1292</v>
      </c>
      <c r="G7" s="417"/>
    </row>
    <row r="8" spans="1:7">
      <c r="A8" s="148" t="s">
        <v>293</v>
      </c>
      <c r="B8" s="411" t="s">
        <v>10</v>
      </c>
      <c r="C8" s="411"/>
      <c r="D8" s="411"/>
      <c r="E8" s="411"/>
      <c r="F8" s="411"/>
      <c r="G8" s="411"/>
    </row>
    <row r="9" spans="1:7" ht="24">
      <c r="A9" s="411" t="s">
        <v>294</v>
      </c>
      <c r="B9" s="412" t="s">
        <v>1152</v>
      </c>
      <c r="C9" s="238" t="s">
        <v>400</v>
      </c>
      <c r="D9" s="239" t="s">
        <v>426</v>
      </c>
      <c r="E9" s="240" t="s">
        <v>431</v>
      </c>
      <c r="F9" s="22" t="s">
        <v>434</v>
      </c>
      <c r="G9" s="325" t="s">
        <v>427</v>
      </c>
    </row>
    <row r="10" spans="1:7" ht="56.25" customHeight="1">
      <c r="A10" s="411"/>
      <c r="B10" s="413"/>
      <c r="C10" s="238"/>
      <c r="D10" s="239"/>
      <c r="E10" s="240"/>
      <c r="F10" s="23" t="s">
        <v>425</v>
      </c>
      <c r="G10" s="325"/>
    </row>
    <row r="11" spans="1:7" ht="37.5" customHeight="1">
      <c r="A11" s="65" t="s">
        <v>963</v>
      </c>
      <c r="B11" s="81" t="s">
        <v>969</v>
      </c>
      <c r="C11" s="66"/>
      <c r="D11" s="80" t="s">
        <v>969</v>
      </c>
      <c r="E11" s="67"/>
      <c r="F11" s="79" t="s">
        <v>969</v>
      </c>
      <c r="G11" s="78"/>
    </row>
  </sheetData>
  <mergeCells count="14">
    <mergeCell ref="A6:A7"/>
    <mergeCell ref="B6:B7"/>
    <mergeCell ref="C6:C7"/>
    <mergeCell ref="G5:G7"/>
    <mergeCell ref="D4:D6"/>
    <mergeCell ref="E6:E7"/>
    <mergeCell ref="C4:C5"/>
    <mergeCell ref="B8:G8"/>
    <mergeCell ref="A9:A10"/>
    <mergeCell ref="B9:B10"/>
    <mergeCell ref="C9:C10"/>
    <mergeCell ref="D9:D10"/>
    <mergeCell ref="E9:E10"/>
    <mergeCell ref="G9:G10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11"/>
  <sheetViews>
    <sheetView zoomScale="90" zoomScaleNormal="90" workbookViewId="0">
      <selection activeCell="C9" sqref="C9:C10"/>
    </sheetView>
  </sheetViews>
  <sheetFormatPr defaultRowHeight="15"/>
  <cols>
    <col min="1" max="1" width="21.7109375" customWidth="1"/>
    <col min="2" max="2" width="17.85546875" style="169" customWidth="1"/>
    <col min="3" max="3" width="19" style="169" customWidth="1"/>
    <col min="4" max="4" width="22" customWidth="1"/>
    <col min="5" max="5" width="22.140625" customWidth="1"/>
    <col min="6" max="6" width="19.5703125" customWidth="1"/>
    <col min="7" max="7" width="24.42578125" customWidth="1"/>
  </cols>
  <sheetData>
    <row r="1" spans="1:7" ht="21">
      <c r="A1" s="8"/>
      <c r="B1" s="186" t="s">
        <v>0</v>
      </c>
      <c r="C1" s="189" t="s">
        <v>1</v>
      </c>
      <c r="D1" s="8" t="s">
        <v>2</v>
      </c>
      <c r="E1" s="8" t="s">
        <v>3</v>
      </c>
      <c r="F1" s="8" t="s">
        <v>4</v>
      </c>
      <c r="G1" s="8" t="s">
        <v>5</v>
      </c>
    </row>
    <row r="2" spans="1:7" ht="30" customHeight="1">
      <c r="A2" s="9" t="s">
        <v>281</v>
      </c>
      <c r="B2" s="187">
        <f>DATE(2020,2,3)</f>
        <v>43864</v>
      </c>
      <c r="C2" s="187">
        <f>DATE(2020,2,4)</f>
        <v>43865</v>
      </c>
      <c r="D2" s="44">
        <f>DATE(2020,2,5)</f>
        <v>43866</v>
      </c>
      <c r="E2" s="44">
        <f>DATE(2020,2,6)</f>
        <v>43867</v>
      </c>
      <c r="F2" s="44">
        <f>DATE(2020,2,7)</f>
        <v>43868</v>
      </c>
      <c r="G2" s="47">
        <f>DATE(2020,2,8)</f>
        <v>43869</v>
      </c>
    </row>
    <row r="3" spans="1:7" ht="67.5" customHeight="1">
      <c r="A3" s="10" t="s">
        <v>288</v>
      </c>
      <c r="B3" s="188" t="s">
        <v>962</v>
      </c>
      <c r="C3" s="147" t="s">
        <v>438</v>
      </c>
      <c r="D3" s="20" t="s">
        <v>439</v>
      </c>
      <c r="E3" s="439" t="s">
        <v>450</v>
      </c>
      <c r="F3" s="432" t="s">
        <v>450</v>
      </c>
      <c r="G3" s="435" t="s">
        <v>969</v>
      </c>
    </row>
    <row r="4" spans="1:7" ht="65.25" customHeight="1">
      <c r="A4" s="10" t="s">
        <v>290</v>
      </c>
      <c r="B4" s="147" t="s">
        <v>437</v>
      </c>
      <c r="C4" s="188" t="s">
        <v>440</v>
      </c>
      <c r="D4" s="11" t="s">
        <v>441</v>
      </c>
      <c r="E4" s="440"/>
      <c r="F4" s="433"/>
      <c r="G4" s="436"/>
    </row>
    <row r="5" spans="1:7" ht="58.5" customHeight="1">
      <c r="A5" s="10" t="s">
        <v>291</v>
      </c>
      <c r="B5" s="150" t="s">
        <v>445</v>
      </c>
      <c r="C5" s="150" t="s">
        <v>447</v>
      </c>
      <c r="D5" s="12" t="s">
        <v>448</v>
      </c>
      <c r="E5" s="440"/>
      <c r="F5" s="433"/>
      <c r="G5" s="436"/>
    </row>
    <row r="6" spans="1:7" ht="15" customHeight="1">
      <c r="A6" s="411" t="s">
        <v>292</v>
      </c>
      <c r="B6" s="438" t="s">
        <v>446</v>
      </c>
      <c r="C6" s="438" t="s">
        <v>446</v>
      </c>
      <c r="D6" s="438" t="s">
        <v>449</v>
      </c>
      <c r="E6" s="440"/>
      <c r="F6" s="433"/>
      <c r="G6" s="436"/>
    </row>
    <row r="7" spans="1:7" ht="48" customHeight="1">
      <c r="A7" s="411"/>
      <c r="B7" s="438"/>
      <c r="C7" s="438"/>
      <c r="D7" s="438"/>
      <c r="E7" s="441"/>
      <c r="F7" s="434"/>
      <c r="G7" s="437"/>
    </row>
    <row r="8" spans="1:7">
      <c r="A8" s="10" t="s">
        <v>293</v>
      </c>
      <c r="B8" s="442" t="s">
        <v>10</v>
      </c>
      <c r="C8" s="442"/>
      <c r="D8" s="442"/>
      <c r="E8" s="442"/>
      <c r="F8" s="442"/>
      <c r="G8" s="442"/>
    </row>
    <row r="9" spans="1:7" ht="24.75" customHeight="1">
      <c r="A9" s="411" t="s">
        <v>294</v>
      </c>
      <c r="B9" s="444" t="s">
        <v>443</v>
      </c>
      <c r="C9" s="241" t="s">
        <v>444</v>
      </c>
      <c r="D9" s="245" t="s">
        <v>442</v>
      </c>
      <c r="E9" s="426" t="s">
        <v>450</v>
      </c>
      <c r="F9" s="427"/>
      <c r="G9" s="423" t="s">
        <v>969</v>
      </c>
    </row>
    <row r="10" spans="1:7" ht="35.25" customHeight="1">
      <c r="A10" s="443"/>
      <c r="B10" s="445"/>
      <c r="C10" s="241"/>
      <c r="D10" s="245"/>
      <c r="E10" s="428"/>
      <c r="F10" s="429"/>
      <c r="G10" s="424"/>
    </row>
    <row r="11" spans="1:7" ht="30.75" customHeight="1">
      <c r="A11" s="64" t="s">
        <v>964</v>
      </c>
      <c r="B11" s="68" t="s">
        <v>969</v>
      </c>
      <c r="C11" s="69" t="s">
        <v>969</v>
      </c>
      <c r="D11" s="68" t="s">
        <v>969</v>
      </c>
      <c r="E11" s="430"/>
      <c r="F11" s="431"/>
      <c r="G11" s="425"/>
    </row>
  </sheetData>
  <mergeCells count="14">
    <mergeCell ref="G9:G11"/>
    <mergeCell ref="E9:F11"/>
    <mergeCell ref="F3:F7"/>
    <mergeCell ref="G3:G7"/>
    <mergeCell ref="A6:A7"/>
    <mergeCell ref="B6:B7"/>
    <mergeCell ref="C6:C7"/>
    <mergeCell ref="D6:D7"/>
    <mergeCell ref="E3:E7"/>
    <mergeCell ref="B8:G8"/>
    <mergeCell ref="A9:A10"/>
    <mergeCell ref="B9:B10"/>
    <mergeCell ref="C9:C10"/>
    <mergeCell ref="D9:D1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"/>
  <sheetViews>
    <sheetView topLeftCell="A7" zoomScale="106" zoomScaleNormal="106" workbookViewId="0">
      <selection activeCell="E5" sqref="E5"/>
    </sheetView>
  </sheetViews>
  <sheetFormatPr defaultRowHeight="15"/>
  <cols>
    <col min="1" max="1" width="13.42578125" customWidth="1"/>
    <col min="2" max="2" width="20.28515625" customWidth="1"/>
    <col min="3" max="3" width="22.85546875" customWidth="1"/>
    <col min="4" max="4" width="20.85546875" customWidth="1"/>
    <col min="5" max="5" width="24.5703125" customWidth="1"/>
    <col min="6" max="6" width="23.7109375" customWidth="1"/>
    <col min="7" max="7" width="28" customWidth="1"/>
  </cols>
  <sheetData>
    <row r="1" spans="1:7">
      <c r="A1" s="184"/>
      <c r="B1" s="184" t="s">
        <v>0</v>
      </c>
      <c r="C1" s="184" t="s">
        <v>1</v>
      </c>
      <c r="D1" s="184" t="s">
        <v>2</v>
      </c>
      <c r="E1" s="184" t="s">
        <v>3</v>
      </c>
      <c r="F1" s="184" t="s">
        <v>4</v>
      </c>
      <c r="G1" s="184" t="s">
        <v>5</v>
      </c>
    </row>
    <row r="2" spans="1:7" ht="27.75" customHeight="1">
      <c r="A2" s="185" t="s">
        <v>281</v>
      </c>
      <c r="B2" s="47">
        <f>DATE(2020,2,10)</f>
        <v>43871</v>
      </c>
      <c r="C2" s="47">
        <f>DATE(2020,2,11)</f>
        <v>43872</v>
      </c>
      <c r="D2" s="47">
        <f>DATE(2020,2,12)</f>
        <v>43873</v>
      </c>
      <c r="E2" s="47" t="s">
        <v>717</v>
      </c>
      <c r="F2" s="47" t="s">
        <v>718</v>
      </c>
      <c r="G2" s="47" t="s">
        <v>719</v>
      </c>
    </row>
    <row r="3" spans="1:7" ht="72" customHeight="1">
      <c r="A3" s="148" t="s">
        <v>288</v>
      </c>
      <c r="B3" s="41" t="s">
        <v>460</v>
      </c>
      <c r="C3" s="159" t="s">
        <v>465</v>
      </c>
      <c r="D3" s="149" t="s">
        <v>453</v>
      </c>
      <c r="E3" s="159" t="s">
        <v>467</v>
      </c>
      <c r="F3" s="149" t="s">
        <v>456</v>
      </c>
      <c r="G3" s="149" t="s">
        <v>1294</v>
      </c>
    </row>
    <row r="4" spans="1:7" ht="58.5" customHeight="1">
      <c r="A4" s="148" t="s">
        <v>290</v>
      </c>
      <c r="B4" s="159" t="s">
        <v>464</v>
      </c>
      <c r="C4" s="41" t="s">
        <v>461</v>
      </c>
      <c r="D4" s="159" t="s">
        <v>466</v>
      </c>
      <c r="E4" s="41" t="s">
        <v>462</v>
      </c>
      <c r="F4" s="159" t="s">
        <v>468</v>
      </c>
      <c r="G4" s="159" t="s">
        <v>470</v>
      </c>
    </row>
    <row r="5" spans="1:7" ht="87" customHeight="1">
      <c r="A5" s="148" t="s">
        <v>291</v>
      </c>
      <c r="B5" s="149" t="s">
        <v>1098</v>
      </c>
      <c r="C5" s="149" t="s">
        <v>451</v>
      </c>
      <c r="D5" s="421" t="s">
        <v>454</v>
      </c>
      <c r="E5" s="149" t="s">
        <v>458</v>
      </c>
      <c r="F5" s="41" t="s">
        <v>519</v>
      </c>
      <c r="G5" s="446" t="s">
        <v>1034</v>
      </c>
    </row>
    <row r="6" spans="1:7" ht="52.5" customHeight="1">
      <c r="A6" s="411" t="s">
        <v>292</v>
      </c>
      <c r="B6" s="453" t="s">
        <v>449</v>
      </c>
      <c r="C6" s="421" t="s">
        <v>449</v>
      </c>
      <c r="D6" s="453"/>
      <c r="E6" s="421" t="s">
        <v>457</v>
      </c>
      <c r="F6" s="421" t="s">
        <v>477</v>
      </c>
      <c r="G6" s="447"/>
    </row>
    <row r="7" spans="1:7" ht="63" customHeight="1">
      <c r="A7" s="411"/>
      <c r="B7" s="422"/>
      <c r="C7" s="422"/>
      <c r="D7" s="422"/>
      <c r="E7" s="422"/>
      <c r="F7" s="422"/>
      <c r="G7" s="448"/>
    </row>
    <row r="8" spans="1:7" ht="40.5" customHeight="1">
      <c r="A8" s="148" t="s">
        <v>293</v>
      </c>
      <c r="B8" s="411" t="s">
        <v>10</v>
      </c>
      <c r="C8" s="411"/>
      <c r="D8" s="411"/>
      <c r="E8" s="411"/>
      <c r="F8" s="411"/>
      <c r="G8" s="411"/>
    </row>
    <row r="9" spans="1:7" ht="48">
      <c r="A9" s="411" t="s">
        <v>294</v>
      </c>
      <c r="B9" s="449" t="s">
        <v>970</v>
      </c>
      <c r="C9" s="325" t="s">
        <v>1191</v>
      </c>
      <c r="D9" s="449" t="s">
        <v>480</v>
      </c>
      <c r="E9" s="452" t="s">
        <v>463</v>
      </c>
      <c r="F9" s="190" t="s">
        <v>481</v>
      </c>
      <c r="G9" s="325" t="s">
        <v>1097</v>
      </c>
    </row>
    <row r="10" spans="1:7" ht="36" customHeight="1">
      <c r="A10" s="411"/>
      <c r="B10" s="450"/>
      <c r="C10" s="325"/>
      <c r="D10" s="451"/>
      <c r="E10" s="452"/>
      <c r="F10" s="159" t="s">
        <v>469</v>
      </c>
      <c r="G10" s="325"/>
    </row>
    <row r="11" spans="1:7" ht="29.25" customHeight="1">
      <c r="A11" s="191" t="s">
        <v>963</v>
      </c>
      <c r="B11" s="68" t="s">
        <v>969</v>
      </c>
      <c r="C11" s="192" t="s">
        <v>517</v>
      </c>
      <c r="D11" s="68" t="s">
        <v>969</v>
      </c>
      <c r="E11" s="192" t="s">
        <v>517</v>
      </c>
      <c r="F11" s="68" t="s">
        <v>969</v>
      </c>
      <c r="G11" s="191"/>
    </row>
  </sheetData>
  <mergeCells count="14">
    <mergeCell ref="G5:G7"/>
    <mergeCell ref="B8:G8"/>
    <mergeCell ref="A9:A10"/>
    <mergeCell ref="B9:B10"/>
    <mergeCell ref="C9:C10"/>
    <mergeCell ref="D9:D10"/>
    <mergeCell ref="E9:E10"/>
    <mergeCell ref="G9:G10"/>
    <mergeCell ref="A6:A7"/>
    <mergeCell ref="C6:C7"/>
    <mergeCell ref="E6:E7"/>
    <mergeCell ref="D5:D7"/>
    <mergeCell ref="B6:B7"/>
    <mergeCell ref="F6:F7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"/>
  <sheetViews>
    <sheetView zoomScale="90" zoomScaleNormal="90" workbookViewId="0">
      <selection activeCell="E3" sqref="E3"/>
    </sheetView>
  </sheetViews>
  <sheetFormatPr defaultRowHeight="15"/>
  <cols>
    <col min="1" max="1" width="17.85546875" customWidth="1"/>
    <col min="2" max="2" width="19.5703125" customWidth="1"/>
    <col min="3" max="3" width="23.5703125" customWidth="1"/>
    <col min="4" max="4" width="21.42578125" customWidth="1"/>
    <col min="5" max="5" width="25.28515625" customWidth="1"/>
    <col min="6" max="6" width="26.140625" customWidth="1"/>
    <col min="7" max="7" width="21.85546875" customWidth="1"/>
  </cols>
  <sheetData>
    <row r="1" spans="1:7">
      <c r="A1" s="200"/>
      <c r="B1" s="200" t="s">
        <v>0</v>
      </c>
      <c r="C1" s="200" t="s">
        <v>1</v>
      </c>
      <c r="D1" s="200" t="s">
        <v>2</v>
      </c>
      <c r="E1" s="200" t="s">
        <v>3</v>
      </c>
      <c r="F1" s="200" t="s">
        <v>4</v>
      </c>
      <c r="G1" s="200" t="s">
        <v>5</v>
      </c>
    </row>
    <row r="2" spans="1:7" ht="30" customHeight="1">
      <c r="A2" s="201" t="s">
        <v>281</v>
      </c>
      <c r="B2" s="202" t="s">
        <v>720</v>
      </c>
      <c r="C2" s="202" t="s">
        <v>721</v>
      </c>
      <c r="D2" s="202" t="s">
        <v>722</v>
      </c>
      <c r="E2" s="202" t="s">
        <v>723</v>
      </c>
      <c r="F2" s="202" t="s">
        <v>724</v>
      </c>
      <c r="G2" s="202" t="s">
        <v>725</v>
      </c>
    </row>
    <row r="3" spans="1:7" ht="60">
      <c r="A3" s="203" t="s">
        <v>288</v>
      </c>
      <c r="B3" s="204" t="s">
        <v>471</v>
      </c>
      <c r="C3" s="154" t="s">
        <v>476</v>
      </c>
      <c r="D3" s="454" t="s">
        <v>478</v>
      </c>
      <c r="E3" s="154" t="s">
        <v>476</v>
      </c>
      <c r="F3" s="205" t="s">
        <v>492</v>
      </c>
      <c r="G3" s="204" t="s">
        <v>474</v>
      </c>
    </row>
    <row r="4" spans="1:7" ht="75">
      <c r="A4" s="203" t="s">
        <v>290</v>
      </c>
      <c r="B4" s="154" t="s">
        <v>476</v>
      </c>
      <c r="C4" s="204" t="s">
        <v>520</v>
      </c>
      <c r="D4" s="358"/>
      <c r="E4" s="206" t="s">
        <v>482</v>
      </c>
      <c r="F4" s="154" t="s">
        <v>476</v>
      </c>
      <c r="G4" s="154" t="s">
        <v>476</v>
      </c>
    </row>
    <row r="5" spans="1:7" ht="48.75" customHeight="1">
      <c r="A5" s="203" t="s">
        <v>291</v>
      </c>
      <c r="B5" s="207" t="s">
        <v>1295</v>
      </c>
      <c r="C5" s="205" t="s">
        <v>1293</v>
      </c>
      <c r="D5" s="154" t="s">
        <v>476</v>
      </c>
      <c r="E5" s="205" t="s">
        <v>479</v>
      </c>
      <c r="F5" s="204" t="s">
        <v>472</v>
      </c>
      <c r="G5" s="205" t="s">
        <v>1100</v>
      </c>
    </row>
    <row r="6" spans="1:7" ht="15" customHeight="1">
      <c r="A6" s="455" t="s">
        <v>292</v>
      </c>
      <c r="B6" s="460" t="s">
        <v>459</v>
      </c>
      <c r="C6" s="460" t="s">
        <v>478</v>
      </c>
      <c r="D6" s="460" t="s">
        <v>478</v>
      </c>
      <c r="E6" s="454" t="s">
        <v>479</v>
      </c>
      <c r="F6" s="454" t="s">
        <v>479</v>
      </c>
      <c r="G6" s="461" t="s">
        <v>1099</v>
      </c>
    </row>
    <row r="7" spans="1:7" ht="57.75" customHeight="1">
      <c r="A7" s="455"/>
      <c r="B7" s="460"/>
      <c r="C7" s="460"/>
      <c r="D7" s="460"/>
      <c r="E7" s="358"/>
      <c r="F7" s="358"/>
      <c r="G7" s="462"/>
    </row>
    <row r="8" spans="1:7">
      <c r="A8" s="203" t="s">
        <v>293</v>
      </c>
      <c r="B8" s="455" t="s">
        <v>10</v>
      </c>
      <c r="C8" s="455"/>
      <c r="D8" s="455"/>
      <c r="E8" s="455"/>
      <c r="F8" s="455"/>
      <c r="G8" s="455"/>
    </row>
    <row r="9" spans="1:7" ht="45">
      <c r="A9" s="455" t="s">
        <v>294</v>
      </c>
      <c r="B9" s="456" t="s">
        <v>483</v>
      </c>
      <c r="C9" s="351" t="s">
        <v>455</v>
      </c>
      <c r="D9" s="458" t="s">
        <v>484</v>
      </c>
      <c r="E9" s="352" t="s">
        <v>475</v>
      </c>
      <c r="F9" s="204" t="s">
        <v>473</v>
      </c>
      <c r="G9" s="359" t="s">
        <v>476</v>
      </c>
    </row>
    <row r="10" spans="1:7" ht="60">
      <c r="A10" s="455"/>
      <c r="B10" s="457"/>
      <c r="C10" s="351"/>
      <c r="D10" s="459"/>
      <c r="E10" s="352"/>
      <c r="F10" s="154" t="s">
        <v>476</v>
      </c>
      <c r="G10" s="359"/>
    </row>
    <row r="11" spans="1:7" ht="31.5" customHeight="1">
      <c r="A11" s="208" t="s">
        <v>963</v>
      </c>
      <c r="B11" s="208"/>
      <c r="C11" s="69" t="s">
        <v>969</v>
      </c>
      <c r="D11" s="208"/>
      <c r="E11" s="208"/>
      <c r="F11" s="69" t="s">
        <v>969</v>
      </c>
      <c r="G11" s="208"/>
    </row>
  </sheetData>
  <mergeCells count="15">
    <mergeCell ref="D3:D4"/>
    <mergeCell ref="B8:G8"/>
    <mergeCell ref="A9:A10"/>
    <mergeCell ref="B9:B10"/>
    <mergeCell ref="C9:C10"/>
    <mergeCell ref="D9:D10"/>
    <mergeCell ref="E9:E10"/>
    <mergeCell ref="G9:G10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"/>
  <sheetViews>
    <sheetView topLeftCell="A3" zoomScale="80" zoomScaleNormal="80" workbookViewId="0">
      <selection activeCell="C9" sqref="C9:C10"/>
    </sheetView>
  </sheetViews>
  <sheetFormatPr defaultRowHeight="15"/>
  <cols>
    <col min="1" max="1" width="15.7109375" customWidth="1"/>
    <col min="2" max="2" width="23.85546875" customWidth="1"/>
    <col min="3" max="3" width="25.5703125" customWidth="1"/>
    <col min="4" max="4" width="21" customWidth="1"/>
    <col min="5" max="5" width="18" customWidth="1"/>
    <col min="6" max="6" width="19.85546875" customWidth="1"/>
    <col min="7" max="7" width="19.42578125" customWidth="1"/>
  </cols>
  <sheetData>
    <row r="1" spans="1:7" ht="31.5" customHeight="1">
      <c r="A1" s="197"/>
      <c r="B1" s="197" t="s">
        <v>0</v>
      </c>
      <c r="C1" s="197" t="s">
        <v>1</v>
      </c>
      <c r="D1" s="197" t="s">
        <v>2</v>
      </c>
      <c r="E1" s="197" t="s">
        <v>3</v>
      </c>
      <c r="F1" s="197" t="s">
        <v>4</v>
      </c>
      <c r="G1" s="197" t="s">
        <v>5</v>
      </c>
    </row>
    <row r="2" spans="1:7" ht="29.25" customHeight="1">
      <c r="A2" s="198" t="s">
        <v>281</v>
      </c>
      <c r="B2" s="199" t="s">
        <v>726</v>
      </c>
      <c r="C2" s="199" t="s">
        <v>727</v>
      </c>
      <c r="D2" s="199" t="s">
        <v>728</v>
      </c>
      <c r="E2" s="199" t="s">
        <v>729</v>
      </c>
      <c r="F2" s="199" t="s">
        <v>730</v>
      </c>
      <c r="G2" s="199" t="s">
        <v>731</v>
      </c>
    </row>
    <row r="3" spans="1:7" ht="60">
      <c r="A3" s="152" t="s">
        <v>288</v>
      </c>
      <c r="B3" s="194" t="s">
        <v>493</v>
      </c>
      <c r="C3" s="195" t="s">
        <v>503</v>
      </c>
      <c r="D3" s="196" t="s">
        <v>489</v>
      </c>
      <c r="E3" s="195" t="s">
        <v>505</v>
      </c>
      <c r="F3" s="466" t="s">
        <v>528</v>
      </c>
      <c r="G3" s="194" t="s">
        <v>498</v>
      </c>
    </row>
    <row r="4" spans="1:7" ht="60">
      <c r="A4" s="152" t="s">
        <v>290</v>
      </c>
      <c r="B4" s="195" t="s">
        <v>1169</v>
      </c>
      <c r="C4" s="194" t="s">
        <v>494</v>
      </c>
      <c r="D4" s="475" t="s">
        <v>504</v>
      </c>
      <c r="E4" s="194" t="s">
        <v>495</v>
      </c>
      <c r="F4" s="467"/>
      <c r="G4" s="195" t="s">
        <v>506</v>
      </c>
    </row>
    <row r="5" spans="1:7" ht="94.5" customHeight="1">
      <c r="A5" s="152" t="s">
        <v>291</v>
      </c>
      <c r="B5" s="196" t="s">
        <v>487</v>
      </c>
      <c r="C5" s="162" t="s">
        <v>1296</v>
      </c>
      <c r="D5" s="476"/>
      <c r="E5" s="196" t="s">
        <v>529</v>
      </c>
      <c r="F5" s="194" t="s">
        <v>496</v>
      </c>
      <c r="G5" s="463" t="s">
        <v>1035</v>
      </c>
    </row>
    <row r="6" spans="1:7" ht="15" customHeight="1">
      <c r="A6" s="349" t="s">
        <v>292</v>
      </c>
      <c r="B6" s="466" t="s">
        <v>488</v>
      </c>
      <c r="C6" s="473" t="s">
        <v>1297</v>
      </c>
      <c r="D6" s="474" t="s">
        <v>490</v>
      </c>
      <c r="E6" s="466" t="s">
        <v>530</v>
      </c>
      <c r="F6" s="466" t="s">
        <v>531</v>
      </c>
      <c r="G6" s="409"/>
    </row>
    <row r="7" spans="1:7" ht="60.75" customHeight="1">
      <c r="A7" s="349"/>
      <c r="B7" s="467"/>
      <c r="C7" s="467"/>
      <c r="D7" s="474"/>
      <c r="E7" s="467"/>
      <c r="F7" s="467"/>
      <c r="G7" s="410"/>
    </row>
    <row r="8" spans="1:7">
      <c r="A8" s="152" t="s">
        <v>293</v>
      </c>
      <c r="B8" s="349" t="s">
        <v>10</v>
      </c>
      <c r="C8" s="349"/>
      <c r="D8" s="349"/>
      <c r="E8" s="349"/>
      <c r="F8" s="349"/>
      <c r="G8" s="349"/>
    </row>
    <row r="9" spans="1:7" ht="75">
      <c r="A9" s="349" t="s">
        <v>294</v>
      </c>
      <c r="B9" s="464" t="s">
        <v>516</v>
      </c>
      <c r="C9" s="466" t="s">
        <v>1059</v>
      </c>
      <c r="D9" s="468" t="s">
        <v>515</v>
      </c>
      <c r="E9" s="470" t="s">
        <v>499</v>
      </c>
      <c r="F9" s="194" t="s">
        <v>497</v>
      </c>
      <c r="G9" s="399" t="s">
        <v>507</v>
      </c>
    </row>
    <row r="10" spans="1:7" ht="60.75" customHeight="1">
      <c r="A10" s="349"/>
      <c r="B10" s="465"/>
      <c r="C10" s="467"/>
      <c r="D10" s="469"/>
      <c r="E10" s="471"/>
      <c r="F10" s="195" t="s">
        <v>508</v>
      </c>
      <c r="G10" s="472"/>
    </row>
    <row r="11" spans="1:7" ht="32.25" customHeight="1">
      <c r="A11" s="191" t="s">
        <v>963</v>
      </c>
      <c r="B11" s="191"/>
      <c r="C11" s="68" t="s">
        <v>969</v>
      </c>
      <c r="D11" s="191"/>
      <c r="E11" s="191"/>
      <c r="F11" s="68" t="s">
        <v>969</v>
      </c>
      <c r="G11" s="191"/>
    </row>
  </sheetData>
  <mergeCells count="16">
    <mergeCell ref="G5:G7"/>
    <mergeCell ref="B8:G8"/>
    <mergeCell ref="A9:A10"/>
    <mergeCell ref="B9:B10"/>
    <mergeCell ref="C9:C10"/>
    <mergeCell ref="D9:D10"/>
    <mergeCell ref="E9:E10"/>
    <mergeCell ref="G9:G10"/>
    <mergeCell ref="A6:A7"/>
    <mergeCell ref="B6:B7"/>
    <mergeCell ref="C6:C7"/>
    <mergeCell ref="D6:D7"/>
    <mergeCell ref="E6:E7"/>
    <mergeCell ref="D4:D5"/>
    <mergeCell ref="F6:F7"/>
    <mergeCell ref="F3:F4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11"/>
  <sheetViews>
    <sheetView topLeftCell="A3" zoomScale="80" zoomScaleNormal="80" workbookViewId="0">
      <selection activeCell="D6" sqref="D6:D7"/>
    </sheetView>
  </sheetViews>
  <sheetFormatPr defaultColWidth="20.7109375" defaultRowHeight="24.95" customHeight="1"/>
  <cols>
    <col min="1" max="2" width="20.7109375" style="7"/>
    <col min="3" max="4" width="22.85546875" style="7" customWidth="1"/>
    <col min="5" max="5" width="26.5703125" style="7" customWidth="1"/>
    <col min="6" max="6" width="19.28515625" style="7" customWidth="1"/>
    <col min="7" max="7" width="16.140625" style="7" customWidth="1"/>
    <col min="8" max="16384" width="20.7109375" style="7"/>
  </cols>
  <sheetData>
    <row r="1" spans="1:7" ht="24.95" customHeight="1">
      <c r="A1" s="197"/>
      <c r="B1" s="197" t="s">
        <v>0</v>
      </c>
      <c r="C1" s="197" t="s">
        <v>1</v>
      </c>
      <c r="D1" s="197" t="s">
        <v>2</v>
      </c>
      <c r="E1" s="197" t="s">
        <v>3</v>
      </c>
      <c r="F1" s="197" t="s">
        <v>4</v>
      </c>
      <c r="G1" s="197" t="s">
        <v>5</v>
      </c>
    </row>
    <row r="2" spans="1:7" ht="24.95" customHeight="1">
      <c r="A2" s="198" t="s">
        <v>281</v>
      </c>
      <c r="B2" s="199">
        <v>43864</v>
      </c>
      <c r="C2" s="199">
        <v>43893</v>
      </c>
      <c r="D2" s="199">
        <v>43924</v>
      </c>
      <c r="E2" s="199">
        <v>43954</v>
      </c>
      <c r="F2" s="199">
        <v>43985</v>
      </c>
      <c r="G2" s="199">
        <v>44015</v>
      </c>
    </row>
    <row r="3" spans="1:7" ht="73.5" customHeight="1">
      <c r="A3" s="152" t="s">
        <v>288</v>
      </c>
      <c r="B3" s="194" t="s">
        <v>500</v>
      </c>
      <c r="C3" s="195" t="s">
        <v>510</v>
      </c>
      <c r="D3" s="196" t="s">
        <v>491</v>
      </c>
      <c r="E3" s="195" t="s">
        <v>837</v>
      </c>
      <c r="F3" s="196" t="s">
        <v>485</v>
      </c>
      <c r="G3" s="194" t="s">
        <v>561</v>
      </c>
    </row>
    <row r="4" spans="1:7" ht="87.75" customHeight="1">
      <c r="A4" s="152" t="s">
        <v>290</v>
      </c>
      <c r="B4" s="195" t="s">
        <v>509</v>
      </c>
      <c r="C4" s="194" t="s">
        <v>501</v>
      </c>
      <c r="D4" s="195" t="s">
        <v>511</v>
      </c>
      <c r="E4" s="194" t="s">
        <v>502</v>
      </c>
      <c r="F4" s="195" t="s">
        <v>836</v>
      </c>
      <c r="G4" s="209" t="s">
        <v>968</v>
      </c>
    </row>
    <row r="5" spans="1:7" ht="69" customHeight="1">
      <c r="A5" s="152" t="s">
        <v>291</v>
      </c>
      <c r="B5" s="196" t="s">
        <v>532</v>
      </c>
      <c r="C5" s="162" t="s">
        <v>1298</v>
      </c>
      <c r="D5" s="195" t="s">
        <v>512</v>
      </c>
      <c r="E5" s="196" t="s">
        <v>534</v>
      </c>
      <c r="F5" s="194" t="s">
        <v>834</v>
      </c>
      <c r="G5" s="409" t="s">
        <v>1036</v>
      </c>
    </row>
    <row r="6" spans="1:7" ht="58.5" customHeight="1">
      <c r="A6" s="349" t="s">
        <v>292</v>
      </c>
      <c r="B6" s="473" t="s">
        <v>1300</v>
      </c>
      <c r="C6" s="466" t="s">
        <v>533</v>
      </c>
      <c r="D6" s="480" t="s">
        <v>1299</v>
      </c>
      <c r="E6" s="466" t="s">
        <v>535</v>
      </c>
      <c r="F6" s="196" t="s">
        <v>839</v>
      </c>
      <c r="G6" s="409"/>
    </row>
    <row r="7" spans="1:7" ht="84" customHeight="1">
      <c r="A7" s="349"/>
      <c r="B7" s="467"/>
      <c r="C7" s="467"/>
      <c r="D7" s="474"/>
      <c r="E7" s="467"/>
      <c r="F7" s="196" t="s">
        <v>838</v>
      </c>
      <c r="G7" s="410"/>
    </row>
    <row r="8" spans="1:7" ht="24.95" customHeight="1">
      <c r="A8" s="152" t="s">
        <v>293</v>
      </c>
      <c r="B8" s="349" t="s">
        <v>514</v>
      </c>
      <c r="C8" s="349"/>
      <c r="D8" s="349"/>
      <c r="E8" s="349"/>
      <c r="F8" s="349"/>
      <c r="G8" s="349"/>
    </row>
    <row r="9" spans="1:7" ht="48" customHeight="1">
      <c r="A9" s="349" t="s">
        <v>294</v>
      </c>
      <c r="B9" s="477" t="s">
        <v>597</v>
      </c>
      <c r="C9" s="466" t="s">
        <v>1060</v>
      </c>
      <c r="D9" s="468" t="s">
        <v>513</v>
      </c>
      <c r="E9" s="470" t="s">
        <v>591</v>
      </c>
      <c r="F9" s="194" t="s">
        <v>833</v>
      </c>
      <c r="G9" s="479" t="s">
        <v>1192</v>
      </c>
    </row>
    <row r="10" spans="1:7" ht="96" customHeight="1">
      <c r="A10" s="349"/>
      <c r="B10" s="478"/>
      <c r="C10" s="467"/>
      <c r="D10" s="469"/>
      <c r="E10" s="471"/>
      <c r="F10" s="195" t="s">
        <v>1019</v>
      </c>
      <c r="G10" s="479"/>
    </row>
    <row r="11" spans="1:7" ht="36" customHeight="1">
      <c r="A11" s="191" t="s">
        <v>963</v>
      </c>
      <c r="B11" s="191"/>
      <c r="C11" s="68" t="s">
        <v>969</v>
      </c>
      <c r="D11" s="192" t="s">
        <v>517</v>
      </c>
      <c r="E11" s="192" t="s">
        <v>517</v>
      </c>
      <c r="F11" s="210" t="s">
        <v>969</v>
      </c>
      <c r="G11" s="191"/>
    </row>
  </sheetData>
  <mergeCells count="13">
    <mergeCell ref="G5:G7"/>
    <mergeCell ref="A6:A7"/>
    <mergeCell ref="B6:B7"/>
    <mergeCell ref="C6:C7"/>
    <mergeCell ref="D6:D7"/>
    <mergeCell ref="E6:E7"/>
    <mergeCell ref="B8:G8"/>
    <mergeCell ref="A9:A10"/>
    <mergeCell ref="B9:B10"/>
    <mergeCell ref="C9:C10"/>
    <mergeCell ref="D9:D10"/>
    <mergeCell ref="E9:E10"/>
    <mergeCell ref="G9:G10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11"/>
  <sheetViews>
    <sheetView topLeftCell="A2" zoomScale="96" zoomScaleNormal="96" workbookViewId="0">
      <selection activeCell="F6" sqref="F6"/>
    </sheetView>
  </sheetViews>
  <sheetFormatPr defaultColWidth="9.140625" defaultRowHeight="12.75"/>
  <cols>
    <col min="1" max="7" width="20.7109375" style="28" customWidth="1"/>
    <col min="8" max="16384" width="9.140625" style="28"/>
  </cols>
  <sheetData>
    <row r="1" spans="1:7" ht="24.95" customHeight="1">
      <c r="A1" s="197"/>
      <c r="B1" s="197" t="s">
        <v>0</v>
      </c>
      <c r="C1" s="197" t="s">
        <v>1</v>
      </c>
      <c r="D1" s="197" t="s">
        <v>2</v>
      </c>
      <c r="E1" s="197" t="s">
        <v>3</v>
      </c>
      <c r="F1" s="197" t="s">
        <v>4</v>
      </c>
      <c r="G1" s="197" t="s">
        <v>5</v>
      </c>
    </row>
    <row r="2" spans="1:7" ht="24.95" customHeight="1">
      <c r="A2" s="198" t="s">
        <v>281</v>
      </c>
      <c r="B2" s="199">
        <v>44077</v>
      </c>
      <c r="C2" s="199">
        <v>44107</v>
      </c>
      <c r="D2" s="199">
        <v>44138</v>
      </c>
      <c r="E2" s="199">
        <v>44168</v>
      </c>
      <c r="F2" s="199" t="s">
        <v>732</v>
      </c>
      <c r="G2" s="199" t="s">
        <v>733</v>
      </c>
    </row>
    <row r="3" spans="1:7" ht="62.25" customHeight="1">
      <c r="A3" s="152" t="s">
        <v>288</v>
      </c>
      <c r="B3" s="194" t="s">
        <v>835</v>
      </c>
      <c r="C3" s="195" t="s">
        <v>537</v>
      </c>
      <c r="D3" s="196" t="s">
        <v>580</v>
      </c>
      <c r="E3" s="195" t="s">
        <v>539</v>
      </c>
      <c r="F3" s="162" t="s">
        <v>552</v>
      </c>
      <c r="G3" s="484" t="s">
        <v>210</v>
      </c>
    </row>
    <row r="4" spans="1:7" ht="60.75" customHeight="1">
      <c r="A4" s="153" t="s">
        <v>290</v>
      </c>
      <c r="B4" s="195" t="s">
        <v>536</v>
      </c>
      <c r="C4" s="194" t="s">
        <v>562</v>
      </c>
      <c r="D4" s="195" t="s">
        <v>538</v>
      </c>
      <c r="E4" s="194" t="s">
        <v>563</v>
      </c>
      <c r="F4" s="195" t="s">
        <v>541</v>
      </c>
      <c r="G4" s="485"/>
    </row>
    <row r="5" spans="1:7" ht="59.25" customHeight="1">
      <c r="A5" s="152" t="s">
        <v>291</v>
      </c>
      <c r="B5" s="196" t="s">
        <v>832</v>
      </c>
      <c r="C5" s="196" t="s">
        <v>550</v>
      </c>
      <c r="D5" s="212" t="s">
        <v>581</v>
      </c>
      <c r="E5" s="162" t="s">
        <v>1301</v>
      </c>
      <c r="F5" s="194" t="s">
        <v>565</v>
      </c>
      <c r="G5" s="485"/>
    </row>
    <row r="6" spans="1:7" ht="63" customHeight="1">
      <c r="A6" s="349" t="s">
        <v>292</v>
      </c>
      <c r="B6" s="466" t="s">
        <v>549</v>
      </c>
      <c r="C6" s="466" t="s">
        <v>549</v>
      </c>
      <c r="D6" s="466" t="s">
        <v>551</v>
      </c>
      <c r="E6" s="466" t="s">
        <v>551</v>
      </c>
      <c r="F6" s="196" t="s">
        <v>553</v>
      </c>
      <c r="G6" s="485"/>
    </row>
    <row r="7" spans="1:7" ht="60" customHeight="1">
      <c r="A7" s="349"/>
      <c r="B7" s="467"/>
      <c r="C7" s="467"/>
      <c r="D7" s="467"/>
      <c r="E7" s="467"/>
      <c r="F7" s="196" t="s">
        <v>555</v>
      </c>
      <c r="G7" s="486"/>
    </row>
    <row r="8" spans="1:7" ht="24.95" customHeight="1">
      <c r="A8" s="152" t="s">
        <v>293</v>
      </c>
      <c r="B8" s="349" t="s">
        <v>10</v>
      </c>
      <c r="C8" s="349"/>
      <c r="D8" s="349"/>
      <c r="E8" s="349"/>
      <c r="F8" s="349"/>
      <c r="G8" s="349"/>
    </row>
    <row r="9" spans="1:7" ht="55.5" customHeight="1">
      <c r="A9" s="349" t="s">
        <v>294</v>
      </c>
      <c r="B9" s="464" t="s">
        <v>598</v>
      </c>
      <c r="C9" s="474" t="s">
        <v>486</v>
      </c>
      <c r="D9" s="481" t="s">
        <v>543</v>
      </c>
      <c r="E9" s="482" t="s">
        <v>564</v>
      </c>
      <c r="F9" s="194" t="s">
        <v>566</v>
      </c>
      <c r="G9" s="483"/>
    </row>
    <row r="10" spans="1:7" ht="69.75" customHeight="1">
      <c r="A10" s="349"/>
      <c r="B10" s="465"/>
      <c r="C10" s="474"/>
      <c r="D10" s="481"/>
      <c r="E10" s="482"/>
      <c r="F10" s="195" t="s">
        <v>1200</v>
      </c>
      <c r="G10" s="483"/>
    </row>
    <row r="11" spans="1:7" ht="41.25" customHeight="1">
      <c r="A11" s="191" t="s">
        <v>963</v>
      </c>
      <c r="B11" s="191"/>
      <c r="C11" s="68" t="s">
        <v>969</v>
      </c>
      <c r="D11" s="191"/>
      <c r="E11" s="191"/>
      <c r="F11" s="68" t="s">
        <v>969</v>
      </c>
      <c r="G11" s="191"/>
    </row>
  </sheetData>
  <mergeCells count="13">
    <mergeCell ref="G3:G7"/>
    <mergeCell ref="A6:A7"/>
    <mergeCell ref="B6:B7"/>
    <mergeCell ref="C6:C7"/>
    <mergeCell ref="D6:D7"/>
    <mergeCell ref="E6:E7"/>
    <mergeCell ref="B8:G8"/>
    <mergeCell ref="A9:A10"/>
    <mergeCell ref="B9:B10"/>
    <mergeCell ref="C9:C10"/>
    <mergeCell ref="D9:D10"/>
    <mergeCell ref="E9:E10"/>
    <mergeCell ref="G9:G10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:H11"/>
  <sheetViews>
    <sheetView topLeftCell="A8" zoomScale="93" zoomScaleNormal="93" workbookViewId="0">
      <selection activeCell="E5" sqref="E5"/>
    </sheetView>
  </sheetViews>
  <sheetFormatPr defaultColWidth="20.7109375" defaultRowHeight="24.95" customHeight="1"/>
  <sheetData>
    <row r="1" spans="1:8" ht="24.95" customHeight="1">
      <c r="A1" s="40"/>
      <c r="B1" s="40" t="s">
        <v>0</v>
      </c>
      <c r="C1" s="40" t="s">
        <v>1</v>
      </c>
      <c r="D1" s="40" t="s">
        <v>2</v>
      </c>
      <c r="E1" s="40" t="s">
        <v>3</v>
      </c>
      <c r="F1" s="40" t="s">
        <v>4</v>
      </c>
      <c r="G1" s="40" t="s">
        <v>5</v>
      </c>
    </row>
    <row r="2" spans="1:8" ht="24.95" customHeight="1">
      <c r="A2" s="193" t="s">
        <v>281</v>
      </c>
      <c r="B2" s="39" t="s">
        <v>734</v>
      </c>
      <c r="C2" s="39" t="s">
        <v>735</v>
      </c>
      <c r="D2" s="39" t="s">
        <v>736</v>
      </c>
      <c r="E2" s="39" t="s">
        <v>737</v>
      </c>
      <c r="F2" s="39" t="s">
        <v>723</v>
      </c>
      <c r="G2" s="39" t="s">
        <v>738</v>
      </c>
    </row>
    <row r="3" spans="1:8" ht="87.75" customHeight="1">
      <c r="A3" s="152" t="s">
        <v>288</v>
      </c>
      <c r="B3" s="194" t="s">
        <v>1302</v>
      </c>
      <c r="C3" s="195" t="s">
        <v>544</v>
      </c>
      <c r="D3" s="196" t="s">
        <v>557</v>
      </c>
      <c r="E3" s="195" t="s">
        <v>1137</v>
      </c>
      <c r="F3" s="196" t="s">
        <v>972</v>
      </c>
      <c r="G3" s="194" t="s">
        <v>571</v>
      </c>
    </row>
    <row r="4" spans="1:8" ht="85.5" customHeight="1">
      <c r="A4" s="152" t="s">
        <v>290</v>
      </c>
      <c r="B4" s="195" t="s">
        <v>542</v>
      </c>
      <c r="C4" s="194" t="s">
        <v>567</v>
      </c>
      <c r="D4" s="195" t="s">
        <v>1135</v>
      </c>
      <c r="E4" s="194" t="s">
        <v>568</v>
      </c>
      <c r="F4" s="195" t="s">
        <v>1136</v>
      </c>
      <c r="G4" s="195" t="s">
        <v>547</v>
      </c>
    </row>
    <row r="5" spans="1:8" ht="91.5" customHeight="1">
      <c r="A5" s="152" t="s">
        <v>291</v>
      </c>
      <c r="B5" s="213" t="s">
        <v>560</v>
      </c>
      <c r="C5" s="213" t="s">
        <v>608</v>
      </c>
      <c r="D5" s="195" t="s">
        <v>545</v>
      </c>
      <c r="E5" s="196" t="s">
        <v>973</v>
      </c>
      <c r="F5" s="489" t="s">
        <v>971</v>
      </c>
      <c r="G5" s="463" t="s">
        <v>1037</v>
      </c>
    </row>
    <row r="6" spans="1:8" ht="58.5" customHeight="1">
      <c r="A6" s="349" t="s">
        <v>292</v>
      </c>
      <c r="B6" s="466" t="s">
        <v>556</v>
      </c>
      <c r="C6" s="474" t="s">
        <v>556</v>
      </c>
      <c r="D6" s="466" t="s">
        <v>558</v>
      </c>
      <c r="E6" s="466" t="s">
        <v>573</v>
      </c>
      <c r="F6" s="490"/>
      <c r="G6" s="409"/>
      <c r="H6" s="32"/>
    </row>
    <row r="7" spans="1:8" ht="69.75" customHeight="1">
      <c r="A7" s="349"/>
      <c r="B7" s="467"/>
      <c r="C7" s="474"/>
      <c r="D7" s="467"/>
      <c r="E7" s="467"/>
      <c r="F7" s="491"/>
      <c r="G7" s="410"/>
    </row>
    <row r="8" spans="1:8" ht="24.95" customHeight="1">
      <c r="A8" s="152" t="s">
        <v>293</v>
      </c>
      <c r="B8" s="487" t="s">
        <v>10</v>
      </c>
      <c r="C8" s="487"/>
      <c r="D8" s="487"/>
      <c r="E8" s="487"/>
      <c r="F8" s="487"/>
      <c r="G8" s="487"/>
    </row>
    <row r="9" spans="1:8" ht="63.75" customHeight="1">
      <c r="A9" s="349" t="s">
        <v>294</v>
      </c>
      <c r="B9" s="488" t="s">
        <v>595</v>
      </c>
      <c r="C9" s="474" t="s">
        <v>554</v>
      </c>
      <c r="D9" s="481" t="s">
        <v>548</v>
      </c>
      <c r="E9" s="482" t="s">
        <v>572</v>
      </c>
      <c r="F9" s="194" t="s">
        <v>570</v>
      </c>
      <c r="G9" s="194" t="s">
        <v>569</v>
      </c>
    </row>
    <row r="10" spans="1:8" ht="77.25" customHeight="1">
      <c r="A10" s="349"/>
      <c r="B10" s="349"/>
      <c r="C10" s="474"/>
      <c r="D10" s="481"/>
      <c r="E10" s="482"/>
      <c r="F10" s="195" t="s">
        <v>546</v>
      </c>
      <c r="G10" s="196" t="s">
        <v>559</v>
      </c>
    </row>
    <row r="11" spans="1:8" ht="50.25" customHeight="1">
      <c r="A11" s="191" t="s">
        <v>963</v>
      </c>
      <c r="B11" s="191"/>
      <c r="C11" s="68" t="s">
        <v>969</v>
      </c>
      <c r="D11" s="191"/>
      <c r="E11" s="191"/>
      <c r="F11" s="68" t="s">
        <v>969</v>
      </c>
      <c r="G11" s="191"/>
    </row>
  </sheetData>
  <mergeCells count="13">
    <mergeCell ref="F5:F7"/>
    <mergeCell ref="G5:G7"/>
    <mergeCell ref="A6:A7"/>
    <mergeCell ref="B6:B7"/>
    <mergeCell ref="C6:C7"/>
    <mergeCell ref="D6:D7"/>
    <mergeCell ref="E6:E7"/>
    <mergeCell ref="B8:G8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11"/>
  <sheetViews>
    <sheetView zoomScale="80" zoomScaleNormal="80" workbookViewId="0">
      <selection activeCell="E6" sqref="E6:E7"/>
    </sheetView>
  </sheetViews>
  <sheetFormatPr defaultColWidth="20.7109375" defaultRowHeight="24.95" customHeight="1"/>
  <cols>
    <col min="1" max="1" width="15.42578125" customWidth="1"/>
    <col min="2" max="2" width="23" customWidth="1"/>
    <col min="3" max="3" width="21.7109375" customWidth="1"/>
    <col min="4" max="4" width="22.5703125" customWidth="1"/>
  </cols>
  <sheetData>
    <row r="1" spans="1:7" ht="24.95" customHeight="1">
      <c r="A1" s="92"/>
      <c r="B1" s="35" t="s">
        <v>0</v>
      </c>
      <c r="C1" s="35" t="s">
        <v>1</v>
      </c>
      <c r="D1" s="35" t="s">
        <v>2</v>
      </c>
      <c r="E1" s="35" t="s">
        <v>3</v>
      </c>
      <c r="F1" s="35" t="s">
        <v>4</v>
      </c>
      <c r="G1" s="35" t="s">
        <v>5</v>
      </c>
    </row>
    <row r="2" spans="1:7" ht="24.95" customHeight="1">
      <c r="A2" s="93" t="s">
        <v>281</v>
      </c>
      <c r="B2" s="34" t="s">
        <v>739</v>
      </c>
      <c r="C2" s="34" t="s">
        <v>740</v>
      </c>
      <c r="D2" s="34" t="s">
        <v>741</v>
      </c>
      <c r="E2" s="34" t="s">
        <v>742</v>
      </c>
      <c r="F2" s="34" t="s">
        <v>743</v>
      </c>
      <c r="G2" s="48" t="s">
        <v>744</v>
      </c>
    </row>
    <row r="3" spans="1:7" ht="78.75" customHeight="1">
      <c r="A3" s="59" t="s">
        <v>288</v>
      </c>
      <c r="B3" s="36" t="s">
        <v>589</v>
      </c>
      <c r="C3" s="37" t="s">
        <v>1196</v>
      </c>
      <c r="D3" s="156" t="s">
        <v>1303</v>
      </c>
      <c r="E3" s="37" t="s">
        <v>1195</v>
      </c>
      <c r="F3" s="104" t="s">
        <v>1170</v>
      </c>
      <c r="G3" s="41" t="s">
        <v>840</v>
      </c>
    </row>
    <row r="4" spans="1:7" ht="77.25" customHeight="1">
      <c r="A4" s="59" t="s">
        <v>290</v>
      </c>
      <c r="B4" s="37" t="s">
        <v>540</v>
      </c>
      <c r="C4" s="36" t="s">
        <v>586</v>
      </c>
      <c r="D4" s="37" t="s">
        <v>1163</v>
      </c>
      <c r="E4" s="36" t="s">
        <v>587</v>
      </c>
      <c r="F4" s="36" t="s">
        <v>588</v>
      </c>
      <c r="G4" s="94" t="s">
        <v>590</v>
      </c>
    </row>
    <row r="5" spans="1:7" ht="50.25" customHeight="1">
      <c r="A5" s="59" t="s">
        <v>291</v>
      </c>
      <c r="B5" s="61" t="s">
        <v>575</v>
      </c>
      <c r="C5" s="38" t="s">
        <v>579</v>
      </c>
      <c r="D5" s="61" t="s">
        <v>574</v>
      </c>
      <c r="E5" s="61" t="s">
        <v>582</v>
      </c>
      <c r="F5" s="402" t="s">
        <v>971</v>
      </c>
      <c r="G5" s="418" t="s">
        <v>1038</v>
      </c>
    </row>
    <row r="6" spans="1:7" ht="30.75" customHeight="1">
      <c r="A6" s="329" t="s">
        <v>292</v>
      </c>
      <c r="B6" s="330" t="s">
        <v>573</v>
      </c>
      <c r="C6" s="330" t="s">
        <v>578</v>
      </c>
      <c r="D6" s="340" t="s">
        <v>577</v>
      </c>
      <c r="E6" s="330" t="s">
        <v>583</v>
      </c>
      <c r="F6" s="403"/>
      <c r="G6" s="419"/>
    </row>
    <row r="7" spans="1:7" ht="36.75" customHeight="1">
      <c r="A7" s="329"/>
      <c r="B7" s="330"/>
      <c r="C7" s="330"/>
      <c r="D7" s="341"/>
      <c r="E7" s="330"/>
      <c r="F7" s="404"/>
      <c r="G7" s="420"/>
    </row>
    <row r="8" spans="1:7" ht="24.95" customHeight="1">
      <c r="A8" s="59" t="s">
        <v>293</v>
      </c>
      <c r="B8" s="329" t="s">
        <v>10</v>
      </c>
      <c r="C8" s="329"/>
      <c r="D8" s="329"/>
      <c r="E8" s="329"/>
      <c r="F8" s="329"/>
      <c r="G8" s="329"/>
    </row>
    <row r="9" spans="1:7" ht="47.25" customHeight="1">
      <c r="A9" s="329" t="s">
        <v>294</v>
      </c>
      <c r="B9" s="290" t="s">
        <v>1194</v>
      </c>
      <c r="C9" s="238" t="s">
        <v>576</v>
      </c>
      <c r="D9" s="239" t="s">
        <v>592</v>
      </c>
      <c r="E9" s="240" t="s">
        <v>1067</v>
      </c>
      <c r="F9" s="61" t="s">
        <v>584</v>
      </c>
      <c r="G9" s="399" t="s">
        <v>1193</v>
      </c>
    </row>
    <row r="10" spans="1:7" ht="47.25" customHeight="1">
      <c r="A10" s="329"/>
      <c r="B10" s="292"/>
      <c r="C10" s="238"/>
      <c r="D10" s="239"/>
      <c r="E10" s="240"/>
      <c r="F10" s="61" t="s">
        <v>585</v>
      </c>
      <c r="G10" s="400"/>
    </row>
    <row r="11" spans="1:7" ht="24.95" customHeight="1">
      <c r="A11" s="128" t="s">
        <v>963</v>
      </c>
      <c r="B11" s="129" t="s">
        <v>969</v>
      </c>
      <c r="C11" s="105" t="s">
        <v>517</v>
      </c>
      <c r="D11" s="129" t="s">
        <v>969</v>
      </c>
      <c r="E11" s="105" t="s">
        <v>517</v>
      </c>
    </row>
  </sheetData>
  <mergeCells count="14">
    <mergeCell ref="G5:G7"/>
    <mergeCell ref="A6:A7"/>
    <mergeCell ref="B6:B7"/>
    <mergeCell ref="C6:C7"/>
    <mergeCell ref="D6:D7"/>
    <mergeCell ref="E6:E7"/>
    <mergeCell ref="F5:F7"/>
    <mergeCell ref="B8:G8"/>
    <mergeCell ref="A9:A10"/>
    <mergeCell ref="B9:B10"/>
    <mergeCell ref="C9:C10"/>
    <mergeCell ref="D9:D10"/>
    <mergeCell ref="E9:E10"/>
    <mergeCell ref="G9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7"/>
  <sheetViews>
    <sheetView zoomScale="70" zoomScaleNormal="70" workbookViewId="0">
      <selection activeCell="K2" sqref="K2"/>
    </sheetView>
  </sheetViews>
  <sheetFormatPr defaultRowHeight="15"/>
  <cols>
    <col min="1" max="7" width="20.7109375" customWidth="1"/>
  </cols>
  <sheetData>
    <row r="1" spans="1:7" ht="24.95" customHeight="1">
      <c r="A1" s="619"/>
      <c r="B1" s="620" t="s">
        <v>0</v>
      </c>
      <c r="C1" s="620" t="s">
        <v>1</v>
      </c>
      <c r="D1" s="620" t="s">
        <v>2</v>
      </c>
      <c r="E1" s="620" t="s">
        <v>3</v>
      </c>
      <c r="F1" s="620" t="s">
        <v>4</v>
      </c>
      <c r="G1" s="620" t="s">
        <v>5</v>
      </c>
    </row>
    <row r="2" spans="1:7" ht="24.95" customHeight="1">
      <c r="A2" s="619"/>
      <c r="B2" s="620" t="s">
        <v>243</v>
      </c>
      <c r="C2" s="620" t="s">
        <v>244</v>
      </c>
      <c r="D2" s="620" t="s">
        <v>245</v>
      </c>
      <c r="E2" s="620" t="s">
        <v>246</v>
      </c>
      <c r="F2" s="620" t="s">
        <v>247</v>
      </c>
      <c r="G2" s="620" t="s">
        <v>248</v>
      </c>
    </row>
    <row r="3" spans="1:7" ht="74.25" customHeight="1">
      <c r="A3" s="621" t="s">
        <v>6</v>
      </c>
      <c r="B3" s="229" t="s">
        <v>249</v>
      </c>
      <c r="C3" s="228" t="s">
        <v>250</v>
      </c>
      <c r="D3" s="226" t="s">
        <v>1246</v>
      </c>
      <c r="E3" s="228" t="s">
        <v>251</v>
      </c>
      <c r="F3" s="226" t="s">
        <v>252</v>
      </c>
      <c r="G3" s="229" t="s">
        <v>253</v>
      </c>
    </row>
    <row r="4" spans="1:7" ht="24.95" customHeight="1">
      <c r="A4" s="622" t="s">
        <v>7</v>
      </c>
      <c r="B4" s="481" t="s">
        <v>254</v>
      </c>
      <c r="C4" s="482" t="s">
        <v>255</v>
      </c>
      <c r="D4" s="481" t="s">
        <v>1225</v>
      </c>
      <c r="E4" s="470" t="s">
        <v>256</v>
      </c>
      <c r="F4" s="481" t="s">
        <v>1114</v>
      </c>
      <c r="G4" s="481" t="s">
        <v>1111</v>
      </c>
    </row>
    <row r="5" spans="1:7" ht="55.5" customHeight="1">
      <c r="A5" s="622"/>
      <c r="B5" s="481"/>
      <c r="C5" s="482"/>
      <c r="D5" s="481"/>
      <c r="E5" s="471"/>
      <c r="F5" s="481"/>
      <c r="G5" s="481"/>
    </row>
    <row r="6" spans="1:7" ht="24.95" customHeight="1">
      <c r="A6" s="622" t="s">
        <v>8</v>
      </c>
      <c r="B6" s="474" t="s">
        <v>257</v>
      </c>
      <c r="C6" s="474" t="s">
        <v>258</v>
      </c>
      <c r="D6" s="481" t="s">
        <v>1110</v>
      </c>
      <c r="E6" s="474" t="s">
        <v>259</v>
      </c>
      <c r="F6" s="482" t="s">
        <v>260</v>
      </c>
      <c r="G6" s="463" t="s">
        <v>1022</v>
      </c>
    </row>
    <row r="7" spans="1:7" ht="24.95" customHeight="1">
      <c r="A7" s="622"/>
      <c r="B7" s="474"/>
      <c r="C7" s="474"/>
      <c r="D7" s="481"/>
      <c r="E7" s="474"/>
      <c r="F7" s="482"/>
      <c r="G7" s="409"/>
    </row>
    <row r="8" spans="1:7" ht="24.95" customHeight="1">
      <c r="A8" s="622"/>
      <c r="B8" s="474"/>
      <c r="C8" s="474"/>
      <c r="D8" s="481"/>
      <c r="E8" s="474"/>
      <c r="F8" s="482"/>
      <c r="G8" s="409"/>
    </row>
    <row r="9" spans="1:7" ht="24.95" customHeight="1">
      <c r="A9" s="622"/>
      <c r="B9" s="474"/>
      <c r="C9" s="474"/>
      <c r="D9" s="481"/>
      <c r="E9" s="474"/>
      <c r="F9" s="482"/>
      <c r="G9" s="409"/>
    </row>
    <row r="10" spans="1:7" ht="24.95" customHeight="1">
      <c r="A10" s="622" t="s">
        <v>9</v>
      </c>
      <c r="B10" s="488" t="s">
        <v>264</v>
      </c>
      <c r="C10" s="474" t="s">
        <v>262</v>
      </c>
      <c r="D10" s="474" t="s">
        <v>1247</v>
      </c>
      <c r="E10" s="474" t="s">
        <v>1247</v>
      </c>
      <c r="F10" s="474" t="s">
        <v>263</v>
      </c>
      <c r="G10" s="409"/>
    </row>
    <row r="11" spans="1:7" ht="24.95" customHeight="1">
      <c r="A11" s="622"/>
      <c r="B11" s="488"/>
      <c r="C11" s="474"/>
      <c r="D11" s="474"/>
      <c r="E11" s="474"/>
      <c r="F11" s="474"/>
      <c r="G11" s="409"/>
    </row>
    <row r="12" spans="1:7" ht="60.75" customHeight="1">
      <c r="A12" s="622"/>
      <c r="B12" s="488"/>
      <c r="C12" s="474"/>
      <c r="D12" s="474"/>
      <c r="E12" s="474"/>
      <c r="F12" s="226" t="s">
        <v>1248</v>
      </c>
      <c r="G12" s="410"/>
    </row>
    <row r="13" spans="1:7" ht="24.95" customHeight="1">
      <c r="A13" s="349" t="s">
        <v>10</v>
      </c>
      <c r="B13" s="349"/>
      <c r="C13" s="349"/>
      <c r="D13" s="349"/>
      <c r="E13" s="349"/>
      <c r="F13" s="349"/>
      <c r="G13" s="349"/>
    </row>
    <row r="14" spans="1:7" ht="24.95" customHeight="1">
      <c r="A14" s="622" t="s">
        <v>11</v>
      </c>
      <c r="B14" s="532" t="s">
        <v>261</v>
      </c>
      <c r="C14" s="474" t="s">
        <v>265</v>
      </c>
      <c r="D14" s="481" t="s">
        <v>1249</v>
      </c>
      <c r="E14" s="482" t="s">
        <v>266</v>
      </c>
      <c r="F14" s="482" t="s">
        <v>267</v>
      </c>
      <c r="G14" s="488" t="s">
        <v>268</v>
      </c>
    </row>
    <row r="15" spans="1:7" ht="43.5" customHeight="1">
      <c r="A15" s="622"/>
      <c r="B15" s="532"/>
      <c r="C15" s="474"/>
      <c r="D15" s="481"/>
      <c r="E15" s="482"/>
      <c r="F15" s="482"/>
      <c r="G15" s="488"/>
    </row>
    <row r="16" spans="1:7" ht="24.95" customHeight="1">
      <c r="A16" s="622"/>
      <c r="B16" s="532"/>
      <c r="C16" s="474"/>
      <c r="D16" s="481"/>
      <c r="E16" s="482"/>
      <c r="F16" s="617" t="s">
        <v>272</v>
      </c>
      <c r="G16" s="488"/>
    </row>
    <row r="17" spans="1:7" ht="60" customHeight="1">
      <c r="A17" s="622"/>
      <c r="B17" s="532"/>
      <c r="C17" s="474"/>
      <c r="D17" s="481"/>
      <c r="E17" s="482"/>
      <c r="F17" s="617"/>
      <c r="G17" s="488"/>
    </row>
  </sheetData>
  <mergeCells count="30">
    <mergeCell ref="A1:A2"/>
    <mergeCell ref="A4:A5"/>
    <mergeCell ref="B4:B5"/>
    <mergeCell ref="C4:C5"/>
    <mergeCell ref="D4:D5"/>
    <mergeCell ref="G4:G5"/>
    <mergeCell ref="A6:A9"/>
    <mergeCell ref="B6:B9"/>
    <mergeCell ref="C6:C9"/>
    <mergeCell ref="D6:D9"/>
    <mergeCell ref="E6:E9"/>
    <mergeCell ref="F6:F9"/>
    <mergeCell ref="E4:E5"/>
    <mergeCell ref="F4:F5"/>
    <mergeCell ref="G6:G12"/>
    <mergeCell ref="A10:A12"/>
    <mergeCell ref="B10:B12"/>
    <mergeCell ref="C10:C12"/>
    <mergeCell ref="D10:D12"/>
    <mergeCell ref="E10:E12"/>
    <mergeCell ref="F10:F11"/>
    <mergeCell ref="A13:G13"/>
    <mergeCell ref="A14:A17"/>
    <mergeCell ref="B14:B17"/>
    <mergeCell ref="C14:C17"/>
    <mergeCell ref="D14:D17"/>
    <mergeCell ref="E14:E17"/>
    <mergeCell ref="F14:F15"/>
    <mergeCell ref="G14:G17"/>
    <mergeCell ref="F16:F17"/>
  </mergeCell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11"/>
  <sheetViews>
    <sheetView topLeftCell="A4" zoomScale="106" zoomScaleNormal="106" workbookViewId="0">
      <selection activeCell="F3" sqref="F3"/>
    </sheetView>
  </sheetViews>
  <sheetFormatPr defaultRowHeight="15"/>
  <cols>
    <col min="2" max="2" width="15.7109375" customWidth="1"/>
    <col min="3" max="3" width="18.28515625" customWidth="1"/>
    <col min="4" max="4" width="16.7109375" customWidth="1"/>
    <col min="5" max="5" width="17.28515625" customWidth="1"/>
    <col min="6" max="6" width="17.7109375" customWidth="1"/>
    <col min="7" max="7" width="25.140625" customWidth="1"/>
  </cols>
  <sheetData>
    <row r="1" spans="1:7" ht="15.75">
      <c r="A1" s="40"/>
      <c r="B1" s="40" t="s">
        <v>0</v>
      </c>
      <c r="C1" s="40" t="s">
        <v>1</v>
      </c>
      <c r="D1" s="40" t="s">
        <v>2</v>
      </c>
      <c r="E1" s="40" t="s">
        <v>3</v>
      </c>
      <c r="F1" s="40" t="s">
        <v>4</v>
      </c>
      <c r="G1" s="40" t="s">
        <v>5</v>
      </c>
    </row>
    <row r="2" spans="1:7" ht="15.75">
      <c r="A2" s="193" t="s">
        <v>281</v>
      </c>
      <c r="B2" s="39" t="s">
        <v>745</v>
      </c>
      <c r="C2" s="39" t="s">
        <v>746</v>
      </c>
      <c r="D2" s="39">
        <v>43834</v>
      </c>
      <c r="E2" s="39">
        <v>43865</v>
      </c>
      <c r="F2" s="39">
        <v>43894</v>
      </c>
      <c r="G2" s="39">
        <v>43925</v>
      </c>
    </row>
    <row r="3" spans="1:7" ht="104.25" customHeight="1">
      <c r="A3" s="153" t="s">
        <v>288</v>
      </c>
      <c r="B3" s="492" t="s">
        <v>679</v>
      </c>
      <c r="C3" s="494" t="s">
        <v>1197</v>
      </c>
      <c r="D3" s="473" t="s">
        <v>594</v>
      </c>
      <c r="E3" s="160" t="s">
        <v>1305</v>
      </c>
      <c r="F3" s="162" t="s">
        <v>560</v>
      </c>
      <c r="G3" s="145" t="s">
        <v>974</v>
      </c>
    </row>
    <row r="4" spans="1:7" ht="78.75" customHeight="1">
      <c r="A4" s="153" t="s">
        <v>290</v>
      </c>
      <c r="B4" s="493"/>
      <c r="C4" s="495"/>
      <c r="D4" s="496"/>
      <c r="E4" s="157" t="s">
        <v>1079</v>
      </c>
      <c r="F4" s="161" t="s">
        <v>1118</v>
      </c>
      <c r="G4" s="145" t="s">
        <v>841</v>
      </c>
    </row>
    <row r="5" spans="1:7" ht="91.5" customHeight="1">
      <c r="A5" s="153" t="s">
        <v>291</v>
      </c>
      <c r="B5" s="162" t="s">
        <v>1081</v>
      </c>
      <c r="C5" s="463" t="s">
        <v>1039</v>
      </c>
      <c r="D5" s="494" t="s">
        <v>1236</v>
      </c>
      <c r="E5" s="473" t="s">
        <v>1304</v>
      </c>
      <c r="F5" s="160" t="s">
        <v>1082</v>
      </c>
      <c r="G5" s="160" t="s">
        <v>560</v>
      </c>
    </row>
    <row r="6" spans="1:7" ht="15" customHeight="1">
      <c r="A6" s="370" t="s">
        <v>292</v>
      </c>
      <c r="B6" s="473" t="s">
        <v>593</v>
      </c>
      <c r="C6" s="409"/>
      <c r="D6" s="497"/>
      <c r="E6" s="498"/>
      <c r="F6" s="402" t="s">
        <v>1080</v>
      </c>
      <c r="G6" s="402" t="s">
        <v>977</v>
      </c>
    </row>
    <row r="7" spans="1:7" ht="94.15" customHeight="1">
      <c r="A7" s="370"/>
      <c r="B7" s="496"/>
      <c r="C7" s="410"/>
      <c r="D7" s="495"/>
      <c r="E7" s="496"/>
      <c r="F7" s="404"/>
      <c r="G7" s="404"/>
    </row>
    <row r="8" spans="1:7" ht="47.45" customHeight="1">
      <c r="A8" s="153" t="s">
        <v>293</v>
      </c>
      <c r="B8" s="487" t="s">
        <v>10</v>
      </c>
      <c r="C8" s="487"/>
      <c r="D8" s="487"/>
      <c r="E8" s="487"/>
      <c r="F8" s="487"/>
      <c r="G8" s="487"/>
    </row>
    <row r="9" spans="1:7" ht="68.25" customHeight="1">
      <c r="A9" s="349" t="s">
        <v>294</v>
      </c>
      <c r="B9" s="488" t="s">
        <v>596</v>
      </c>
      <c r="C9" s="316" t="s">
        <v>978</v>
      </c>
      <c r="D9" s="318" t="s">
        <v>842</v>
      </c>
      <c r="E9" s="492" t="s">
        <v>979</v>
      </c>
      <c r="F9" s="157" t="s">
        <v>975</v>
      </c>
      <c r="G9" s="290" t="s">
        <v>1198</v>
      </c>
    </row>
    <row r="10" spans="1:7" ht="75.75" customHeight="1">
      <c r="A10" s="349"/>
      <c r="B10" s="488"/>
      <c r="C10" s="316"/>
      <c r="D10" s="318"/>
      <c r="E10" s="493"/>
      <c r="F10" s="214" t="s">
        <v>976</v>
      </c>
      <c r="G10" s="292"/>
    </row>
    <row r="11" spans="1:7" ht="30" customHeight="1">
      <c r="A11" s="171"/>
      <c r="B11" s="215" t="s">
        <v>1172</v>
      </c>
      <c r="C11" s="171"/>
      <c r="D11" s="215" t="s">
        <v>1172</v>
      </c>
      <c r="E11" s="171"/>
      <c r="F11" s="171"/>
      <c r="G11" s="171"/>
    </row>
  </sheetData>
  <mergeCells count="17">
    <mergeCell ref="F6:F7"/>
    <mergeCell ref="G6:G7"/>
    <mergeCell ref="E5:E7"/>
    <mergeCell ref="B8:G8"/>
    <mergeCell ref="A9:A10"/>
    <mergeCell ref="B9:B10"/>
    <mergeCell ref="C9:C10"/>
    <mergeCell ref="D9:D10"/>
    <mergeCell ref="E9:E10"/>
    <mergeCell ref="G9:G10"/>
    <mergeCell ref="B3:B4"/>
    <mergeCell ref="C3:C4"/>
    <mergeCell ref="D3:D4"/>
    <mergeCell ref="A6:A7"/>
    <mergeCell ref="D5:D7"/>
    <mergeCell ref="B6:B7"/>
    <mergeCell ref="C5:C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11"/>
  <sheetViews>
    <sheetView topLeftCell="A2" zoomScale="80" zoomScaleNormal="80" workbookViewId="0">
      <selection activeCell="D3" sqref="D3:D10"/>
    </sheetView>
  </sheetViews>
  <sheetFormatPr defaultColWidth="20.7109375" defaultRowHeight="25.15" customHeight="1"/>
  <sheetData>
    <row r="1" spans="1:7" ht="25.15" customHeight="1">
      <c r="A1" s="40"/>
      <c r="B1" s="40" t="s">
        <v>0</v>
      </c>
      <c r="C1" s="40" t="s">
        <v>1</v>
      </c>
      <c r="D1" s="40" t="s">
        <v>2</v>
      </c>
      <c r="E1" s="40" t="s">
        <v>3</v>
      </c>
      <c r="F1" s="40" t="s">
        <v>4</v>
      </c>
      <c r="G1" s="40" t="s">
        <v>5</v>
      </c>
    </row>
    <row r="2" spans="1:7" ht="25.15" customHeight="1">
      <c r="A2" s="193" t="s">
        <v>281</v>
      </c>
      <c r="B2" s="39">
        <v>43986</v>
      </c>
      <c r="C2" s="217">
        <v>44016</v>
      </c>
      <c r="D2" s="39">
        <v>44047</v>
      </c>
      <c r="E2" s="39">
        <v>44078</v>
      </c>
      <c r="F2" s="39">
        <v>44108</v>
      </c>
      <c r="G2" s="39">
        <v>44139</v>
      </c>
    </row>
    <row r="3" spans="1:7" ht="61.5" customHeight="1">
      <c r="A3" s="153" t="s">
        <v>288</v>
      </c>
      <c r="B3" s="130" t="s">
        <v>1201</v>
      </c>
      <c r="C3" s="214" t="s">
        <v>1078</v>
      </c>
      <c r="D3" s="512" t="s">
        <v>845</v>
      </c>
      <c r="E3" s="499"/>
      <c r="F3" s="502"/>
      <c r="G3" s="505" t="s">
        <v>844</v>
      </c>
    </row>
    <row r="4" spans="1:7" ht="58.5" customHeight="1">
      <c r="A4" s="153" t="s">
        <v>290</v>
      </c>
      <c r="B4" s="216" t="s">
        <v>1075</v>
      </c>
      <c r="C4" s="158" t="s">
        <v>1077</v>
      </c>
      <c r="D4" s="513"/>
      <c r="E4" s="500"/>
      <c r="F4" s="503"/>
      <c r="G4" s="506"/>
    </row>
    <row r="5" spans="1:7" ht="71.25" customHeight="1">
      <c r="A5" s="153" t="s">
        <v>291</v>
      </c>
      <c r="B5" s="214" t="s">
        <v>1076</v>
      </c>
      <c r="C5" s="510" t="s">
        <v>1073</v>
      </c>
      <c r="D5" s="403"/>
      <c r="E5" s="500"/>
      <c r="F5" s="503"/>
      <c r="G5" s="506"/>
    </row>
    <row r="6" spans="1:7" ht="55.5" customHeight="1">
      <c r="A6" s="370" t="s">
        <v>292</v>
      </c>
      <c r="B6" s="473" t="s">
        <v>1306</v>
      </c>
      <c r="C6" s="510"/>
      <c r="D6" s="403"/>
      <c r="E6" s="500"/>
      <c r="F6" s="503"/>
      <c r="G6" s="506"/>
    </row>
    <row r="7" spans="1:7" ht="40.5" customHeight="1">
      <c r="A7" s="370"/>
      <c r="B7" s="496"/>
      <c r="C7" s="510"/>
      <c r="D7" s="403"/>
      <c r="E7" s="500"/>
      <c r="F7" s="503"/>
      <c r="G7" s="506"/>
    </row>
    <row r="8" spans="1:7" ht="25.15" customHeight="1">
      <c r="A8" s="153" t="s">
        <v>293</v>
      </c>
      <c r="B8" s="508" t="s">
        <v>10</v>
      </c>
      <c r="C8" s="509"/>
      <c r="D8" s="403"/>
      <c r="E8" s="500"/>
      <c r="F8" s="503"/>
      <c r="G8" s="506"/>
    </row>
    <row r="9" spans="1:7" ht="65.25" customHeight="1">
      <c r="A9" s="349" t="s">
        <v>294</v>
      </c>
      <c r="B9" s="473" t="s">
        <v>1307</v>
      </c>
      <c r="C9" s="511" t="s">
        <v>1073</v>
      </c>
      <c r="D9" s="403"/>
      <c r="E9" s="500"/>
      <c r="F9" s="503"/>
      <c r="G9" s="506"/>
    </row>
    <row r="10" spans="1:7" ht="46.9" customHeight="1">
      <c r="A10" s="349"/>
      <c r="B10" s="496"/>
      <c r="C10" s="511"/>
      <c r="D10" s="404"/>
      <c r="E10" s="501"/>
      <c r="F10" s="504"/>
      <c r="G10" s="507"/>
    </row>
    <row r="11" spans="1:7" ht="25.15" customHeight="1">
      <c r="A11" s="171"/>
      <c r="B11" s="171" t="s">
        <v>599</v>
      </c>
      <c r="C11" s="171"/>
      <c r="D11" s="171"/>
      <c r="E11" s="171"/>
      <c r="F11" s="171"/>
      <c r="G11" s="171"/>
    </row>
  </sheetData>
  <mergeCells count="11">
    <mergeCell ref="A6:A7"/>
    <mergeCell ref="A9:A10"/>
    <mergeCell ref="B9:B10"/>
    <mergeCell ref="C9:C10"/>
    <mergeCell ref="D3:D10"/>
    <mergeCell ref="E3:E10"/>
    <mergeCell ref="F3:F10"/>
    <mergeCell ref="G3:G10"/>
    <mergeCell ref="B8:C8"/>
    <mergeCell ref="B6:B7"/>
    <mergeCell ref="C5:C7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D3" sqref="D3:D10"/>
    </sheetView>
  </sheetViews>
  <sheetFormatPr defaultColWidth="20.7109375" defaultRowHeight="24.95" customHeight="1"/>
  <cols>
    <col min="1" max="16384" width="20.7109375" style="171"/>
  </cols>
  <sheetData>
    <row r="1" spans="1:7" ht="24.95" customHeight="1">
      <c r="A1" s="40"/>
      <c r="B1" s="40" t="s">
        <v>0</v>
      </c>
      <c r="C1" s="40" t="s">
        <v>1</v>
      </c>
      <c r="D1" s="40" t="s">
        <v>2</v>
      </c>
      <c r="E1" s="40" t="s">
        <v>3</v>
      </c>
      <c r="F1" s="40" t="s">
        <v>4</v>
      </c>
      <c r="G1" s="40" t="s">
        <v>5</v>
      </c>
    </row>
    <row r="2" spans="1:7" ht="24.95" customHeight="1">
      <c r="A2" s="193" t="s">
        <v>281</v>
      </c>
      <c r="B2" s="39" t="s">
        <v>747</v>
      </c>
      <c r="C2" s="39" t="s">
        <v>748</v>
      </c>
      <c r="D2" s="39" t="s">
        <v>749</v>
      </c>
      <c r="E2" s="39" t="s">
        <v>750</v>
      </c>
      <c r="F2" s="39" t="s">
        <v>751</v>
      </c>
      <c r="G2" s="39" t="s">
        <v>752</v>
      </c>
    </row>
    <row r="3" spans="1:7" ht="45.75" customHeight="1">
      <c r="A3" s="153" t="s">
        <v>288</v>
      </c>
      <c r="B3" s="520" t="s">
        <v>210</v>
      </c>
      <c r="C3" s="521"/>
      <c r="D3" s="464" t="s">
        <v>1072</v>
      </c>
      <c r="E3" s="514" t="s">
        <v>846</v>
      </c>
      <c r="F3" s="464" t="s">
        <v>1070</v>
      </c>
      <c r="G3" s="399" t="s">
        <v>847</v>
      </c>
    </row>
    <row r="4" spans="1:7" ht="48" customHeight="1">
      <c r="A4" s="153" t="s">
        <v>290</v>
      </c>
      <c r="B4" s="522"/>
      <c r="C4" s="523"/>
      <c r="D4" s="517"/>
      <c r="E4" s="515"/>
      <c r="F4" s="517"/>
      <c r="G4" s="519"/>
    </row>
    <row r="5" spans="1:7" ht="42" customHeight="1">
      <c r="A5" s="153" t="s">
        <v>291</v>
      </c>
      <c r="B5" s="522"/>
      <c r="C5" s="523"/>
      <c r="D5" s="517"/>
      <c r="E5" s="515"/>
      <c r="F5" s="517"/>
      <c r="G5" s="519"/>
    </row>
    <row r="6" spans="1:7" ht="24.95" customHeight="1">
      <c r="A6" s="370" t="s">
        <v>292</v>
      </c>
      <c r="B6" s="522"/>
      <c r="C6" s="523"/>
      <c r="D6" s="517"/>
      <c r="E6" s="515"/>
      <c r="F6" s="517"/>
      <c r="G6" s="519"/>
    </row>
    <row r="7" spans="1:7" ht="36.75" customHeight="1">
      <c r="A7" s="370"/>
      <c r="B7" s="522"/>
      <c r="C7" s="523"/>
      <c r="D7" s="517"/>
      <c r="E7" s="515"/>
      <c r="F7" s="517"/>
      <c r="G7" s="519"/>
    </row>
    <row r="8" spans="1:7" ht="39.75" customHeight="1">
      <c r="A8" s="153" t="s">
        <v>293</v>
      </c>
      <c r="B8" s="522"/>
      <c r="C8" s="523"/>
      <c r="D8" s="517"/>
      <c r="E8" s="515"/>
      <c r="F8" s="517"/>
      <c r="G8" s="519"/>
    </row>
    <row r="9" spans="1:7" ht="24.95" customHeight="1">
      <c r="A9" s="349" t="s">
        <v>294</v>
      </c>
      <c r="B9" s="522"/>
      <c r="C9" s="523"/>
      <c r="D9" s="517"/>
      <c r="E9" s="515"/>
      <c r="F9" s="517"/>
      <c r="G9" s="519"/>
    </row>
    <row r="10" spans="1:7" ht="24.95" customHeight="1">
      <c r="A10" s="349"/>
      <c r="B10" s="524"/>
      <c r="C10" s="525"/>
      <c r="D10" s="518"/>
      <c r="E10" s="516"/>
      <c r="F10" s="518"/>
      <c r="G10" s="472"/>
    </row>
  </sheetData>
  <mergeCells count="7">
    <mergeCell ref="E3:E10"/>
    <mergeCell ref="F3:F10"/>
    <mergeCell ref="G3:G10"/>
    <mergeCell ref="A9:A10"/>
    <mergeCell ref="A6:A7"/>
    <mergeCell ref="B3:C10"/>
    <mergeCell ref="D3:D10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3" sqref="C3:C10"/>
    </sheetView>
  </sheetViews>
  <sheetFormatPr defaultColWidth="20.7109375" defaultRowHeight="24.95" customHeight="1"/>
  <cols>
    <col min="1" max="1" width="20.7109375" style="169"/>
  </cols>
  <sheetData>
    <row r="1" spans="1:7" ht="24.95" customHeight="1">
      <c r="A1" s="182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4.95" customHeight="1">
      <c r="A2" s="183" t="s">
        <v>281</v>
      </c>
      <c r="B2" s="15" t="s">
        <v>753</v>
      </c>
      <c r="C2" s="15" t="s">
        <v>754</v>
      </c>
      <c r="D2" s="15" t="s">
        <v>755</v>
      </c>
      <c r="E2" s="15" t="s">
        <v>756</v>
      </c>
      <c r="F2" s="15" t="s">
        <v>757</v>
      </c>
      <c r="G2" s="15" t="s">
        <v>758</v>
      </c>
    </row>
    <row r="3" spans="1:7" ht="37.5" customHeight="1">
      <c r="A3" s="153" t="s">
        <v>288</v>
      </c>
      <c r="B3" s="526" t="s">
        <v>848</v>
      </c>
      <c r="C3" s="529" t="s">
        <v>1071</v>
      </c>
      <c r="D3" s="464" t="s">
        <v>843</v>
      </c>
      <c r="E3" s="464" t="s">
        <v>843</v>
      </c>
      <c r="F3" s="464" t="s">
        <v>843</v>
      </c>
      <c r="G3" s="464" t="s">
        <v>843</v>
      </c>
    </row>
    <row r="4" spans="1:7" ht="36.75" customHeight="1">
      <c r="A4" s="153" t="s">
        <v>290</v>
      </c>
      <c r="B4" s="527"/>
      <c r="C4" s="530"/>
      <c r="D4" s="517"/>
      <c r="E4" s="517"/>
      <c r="F4" s="517"/>
      <c r="G4" s="517"/>
    </row>
    <row r="5" spans="1:7" ht="50.25" customHeight="1">
      <c r="A5" s="153" t="s">
        <v>291</v>
      </c>
      <c r="B5" s="527"/>
      <c r="C5" s="530"/>
      <c r="D5" s="517"/>
      <c r="E5" s="517"/>
      <c r="F5" s="517"/>
      <c r="G5" s="517"/>
    </row>
    <row r="6" spans="1:7" ht="24.95" customHeight="1">
      <c r="A6" s="163" t="s">
        <v>292</v>
      </c>
      <c r="B6" s="527"/>
      <c r="C6" s="530"/>
      <c r="D6" s="517"/>
      <c r="E6" s="517"/>
      <c r="F6" s="517"/>
      <c r="G6" s="517"/>
    </row>
    <row r="7" spans="1:7" ht="31.5" customHeight="1">
      <c r="A7" s="164"/>
      <c r="B7" s="527"/>
      <c r="C7" s="530"/>
      <c r="D7" s="517"/>
      <c r="E7" s="517"/>
      <c r="F7" s="517"/>
      <c r="G7" s="517"/>
    </row>
    <row r="8" spans="1:7" ht="36" customHeight="1">
      <c r="A8" s="153" t="s">
        <v>293</v>
      </c>
      <c r="B8" s="527"/>
      <c r="C8" s="530"/>
      <c r="D8" s="517"/>
      <c r="E8" s="517"/>
      <c r="F8" s="517"/>
      <c r="G8" s="517"/>
    </row>
    <row r="9" spans="1:7" ht="41.25" customHeight="1">
      <c r="A9" s="218" t="s">
        <v>294</v>
      </c>
      <c r="B9" s="527"/>
      <c r="C9" s="530"/>
      <c r="D9" s="517"/>
      <c r="E9" s="517"/>
      <c r="F9" s="517"/>
      <c r="G9" s="517"/>
    </row>
    <row r="10" spans="1:7" ht="32.25" customHeight="1">
      <c r="A10" s="219"/>
      <c r="B10" s="528"/>
      <c r="C10" s="531"/>
      <c r="D10" s="518"/>
      <c r="E10" s="518"/>
      <c r="F10" s="518"/>
      <c r="G10" s="518"/>
    </row>
  </sheetData>
  <mergeCells count="6">
    <mergeCell ref="B3:B10"/>
    <mergeCell ref="F3:F10"/>
    <mergeCell ref="G3:G10"/>
    <mergeCell ref="E3:E10"/>
    <mergeCell ref="D3:D10"/>
    <mergeCell ref="C3:C10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11"/>
  <sheetViews>
    <sheetView topLeftCell="A5" workbookViewId="0">
      <selection activeCell="F7" sqref="F7"/>
    </sheetView>
  </sheetViews>
  <sheetFormatPr defaultColWidth="20.7109375" defaultRowHeight="24.95" customHeight="1"/>
  <sheetData>
    <row r="1" spans="1:7" ht="24.95" customHeight="1">
      <c r="A1" s="197"/>
      <c r="B1" s="197" t="s">
        <v>0</v>
      </c>
      <c r="C1" s="197" t="s">
        <v>1</v>
      </c>
      <c r="D1" s="197" t="s">
        <v>2</v>
      </c>
      <c r="E1" s="197" t="s">
        <v>3</v>
      </c>
      <c r="F1" s="197" t="s">
        <v>4</v>
      </c>
      <c r="G1" s="197" t="s">
        <v>5</v>
      </c>
    </row>
    <row r="2" spans="1:7" ht="24.95" customHeight="1">
      <c r="A2" s="198" t="s">
        <v>281</v>
      </c>
      <c r="B2" s="199" t="s">
        <v>759</v>
      </c>
      <c r="C2" s="199" t="s">
        <v>760</v>
      </c>
      <c r="D2" s="199" t="s">
        <v>761</v>
      </c>
      <c r="E2" s="199" t="s">
        <v>762</v>
      </c>
      <c r="F2" s="199">
        <v>43835</v>
      </c>
      <c r="G2" s="199">
        <v>43866</v>
      </c>
    </row>
    <row r="3" spans="1:7" ht="127.5" customHeight="1">
      <c r="A3" s="152" t="s">
        <v>288</v>
      </c>
      <c r="B3" s="194" t="s">
        <v>849</v>
      </c>
      <c r="C3" s="195" t="s">
        <v>1139</v>
      </c>
      <c r="D3" s="196" t="s">
        <v>604</v>
      </c>
      <c r="E3" s="195" t="s">
        <v>1140</v>
      </c>
      <c r="F3" s="196" t="s">
        <v>899</v>
      </c>
      <c r="G3" s="194" t="s">
        <v>852</v>
      </c>
    </row>
    <row r="4" spans="1:7" ht="96.75" customHeight="1">
      <c r="A4" s="152" t="s">
        <v>290</v>
      </c>
      <c r="B4" s="195" t="s">
        <v>901</v>
      </c>
      <c r="C4" s="194" t="s">
        <v>980</v>
      </c>
      <c r="D4" s="479" t="s">
        <v>902</v>
      </c>
      <c r="E4" s="194" t="s">
        <v>851</v>
      </c>
      <c r="F4" s="479" t="s">
        <v>903</v>
      </c>
      <c r="G4" s="195" t="s">
        <v>905</v>
      </c>
    </row>
    <row r="5" spans="1:7" ht="74.25" customHeight="1">
      <c r="A5" s="152" t="s">
        <v>291</v>
      </c>
      <c r="B5" s="196" t="s">
        <v>600</v>
      </c>
      <c r="C5" s="196" t="s">
        <v>603</v>
      </c>
      <c r="D5" s="479"/>
      <c r="E5" s="196" t="s">
        <v>609</v>
      </c>
      <c r="F5" s="479"/>
      <c r="G5" s="533" t="s">
        <v>1040</v>
      </c>
    </row>
    <row r="6" spans="1:7" ht="52.5" customHeight="1">
      <c r="A6" s="349" t="s">
        <v>292</v>
      </c>
      <c r="B6" s="474" t="s">
        <v>602</v>
      </c>
      <c r="C6" s="474" t="s">
        <v>898</v>
      </c>
      <c r="D6" s="474" t="s">
        <v>605</v>
      </c>
      <c r="E6" s="474" t="s">
        <v>605</v>
      </c>
      <c r="F6" s="162" t="s">
        <v>1308</v>
      </c>
      <c r="G6" s="533"/>
    </row>
    <row r="7" spans="1:7" ht="59.25" customHeight="1">
      <c r="A7" s="349"/>
      <c r="B7" s="474"/>
      <c r="C7" s="474"/>
      <c r="D7" s="474"/>
      <c r="E7" s="474"/>
      <c r="F7" s="196" t="s">
        <v>610</v>
      </c>
      <c r="G7" s="533"/>
    </row>
    <row r="8" spans="1:7" ht="25.5" customHeight="1">
      <c r="A8" s="152" t="s">
        <v>293</v>
      </c>
      <c r="B8" s="349" t="s">
        <v>10</v>
      </c>
      <c r="C8" s="349"/>
      <c r="D8" s="349"/>
      <c r="E8" s="349"/>
      <c r="F8" s="349"/>
      <c r="G8" s="349"/>
    </row>
    <row r="9" spans="1:7" ht="65.25" customHeight="1">
      <c r="A9" s="349" t="s">
        <v>294</v>
      </c>
      <c r="B9" s="475" t="s">
        <v>1202</v>
      </c>
      <c r="C9" s="474" t="s">
        <v>601</v>
      </c>
      <c r="D9" s="481" t="s">
        <v>1153</v>
      </c>
      <c r="E9" s="482" t="s">
        <v>862</v>
      </c>
      <c r="F9" s="194" t="s">
        <v>850</v>
      </c>
      <c r="G9" s="532" t="s">
        <v>625</v>
      </c>
    </row>
    <row r="10" spans="1:7" ht="90.75" customHeight="1">
      <c r="A10" s="349"/>
      <c r="B10" s="476"/>
      <c r="C10" s="474"/>
      <c r="D10" s="481"/>
      <c r="E10" s="482"/>
      <c r="F10" s="195" t="s">
        <v>904</v>
      </c>
      <c r="G10" s="532"/>
    </row>
    <row r="11" spans="1:7" ht="24.95" customHeight="1">
      <c r="A11" s="191" t="s">
        <v>963</v>
      </c>
      <c r="B11" s="191"/>
      <c r="C11" s="68" t="s">
        <v>969</v>
      </c>
      <c r="D11" s="220" t="s">
        <v>599</v>
      </c>
      <c r="E11" s="220" t="s">
        <v>599</v>
      </c>
      <c r="F11" s="68" t="s">
        <v>969</v>
      </c>
      <c r="G11" s="191"/>
    </row>
  </sheetData>
  <mergeCells count="15">
    <mergeCell ref="B8:G8"/>
    <mergeCell ref="B6:B7"/>
    <mergeCell ref="B9:B10"/>
    <mergeCell ref="A9:A10"/>
    <mergeCell ref="C9:C10"/>
    <mergeCell ref="D9:D10"/>
    <mergeCell ref="E9:E10"/>
    <mergeCell ref="G9:G10"/>
    <mergeCell ref="G5:G7"/>
    <mergeCell ref="A6:A7"/>
    <mergeCell ref="C6:C7"/>
    <mergeCell ref="D6:D7"/>
    <mergeCell ref="E6:E7"/>
    <mergeCell ref="D4:D5"/>
    <mergeCell ref="F4:F5"/>
  </mergeCells>
  <pageMargins left="0.7" right="0.7" top="0.75" bottom="0.75" header="0.3" footer="0.3"/>
  <pageSetup paperSize="9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H11"/>
  <sheetViews>
    <sheetView topLeftCell="A2" zoomScale="80" zoomScaleNormal="80" workbookViewId="0">
      <selection activeCell="D3" sqref="D3"/>
    </sheetView>
  </sheetViews>
  <sheetFormatPr defaultColWidth="20.7109375" defaultRowHeight="24.95" customHeight="1"/>
  <cols>
    <col min="1" max="1" width="18.7109375" customWidth="1"/>
  </cols>
  <sheetData>
    <row r="1" spans="1:8" ht="24.95" customHeight="1">
      <c r="A1" s="197"/>
      <c r="B1" s="197" t="s">
        <v>0</v>
      </c>
      <c r="C1" s="197" t="s">
        <v>1</v>
      </c>
      <c r="D1" s="197" t="s">
        <v>2</v>
      </c>
      <c r="E1" s="197" t="s">
        <v>3</v>
      </c>
      <c r="F1" s="197" t="s">
        <v>4</v>
      </c>
      <c r="G1" s="197" t="s">
        <v>5</v>
      </c>
    </row>
    <row r="2" spans="1:8" ht="24.95" customHeight="1">
      <c r="A2" s="198" t="s">
        <v>281</v>
      </c>
      <c r="B2" s="199">
        <v>43926</v>
      </c>
      <c r="C2" s="199">
        <v>43956</v>
      </c>
      <c r="D2" s="199">
        <v>43987</v>
      </c>
      <c r="E2" s="199">
        <v>44017</v>
      </c>
      <c r="F2" s="199">
        <v>44048</v>
      </c>
      <c r="G2" s="199">
        <v>44079</v>
      </c>
    </row>
    <row r="3" spans="1:8" ht="147" customHeight="1">
      <c r="A3" s="152" t="s">
        <v>288</v>
      </c>
      <c r="B3" s="194" t="s">
        <v>853</v>
      </c>
      <c r="C3" s="195" t="s">
        <v>906</v>
      </c>
      <c r="D3" s="162" t="s">
        <v>1309</v>
      </c>
      <c r="E3" s="195" t="s">
        <v>1174</v>
      </c>
      <c r="F3" s="196" t="s">
        <v>617</v>
      </c>
      <c r="G3" s="535" t="s">
        <v>210</v>
      </c>
    </row>
    <row r="4" spans="1:8" ht="99" customHeight="1">
      <c r="A4" s="152" t="s">
        <v>290</v>
      </c>
      <c r="B4" s="195" t="s">
        <v>1164</v>
      </c>
      <c r="C4" s="194" t="s">
        <v>854</v>
      </c>
      <c r="D4" s="195" t="s">
        <v>907</v>
      </c>
      <c r="E4" s="194" t="s">
        <v>855</v>
      </c>
      <c r="F4" s="195" t="s">
        <v>908</v>
      </c>
      <c r="G4" s="536"/>
    </row>
    <row r="5" spans="1:8" ht="80.25" customHeight="1">
      <c r="A5" s="152" t="s">
        <v>291</v>
      </c>
      <c r="B5" s="196" t="s">
        <v>612</v>
      </c>
      <c r="C5" s="196" t="s">
        <v>900</v>
      </c>
      <c r="D5" s="195" t="s">
        <v>1141</v>
      </c>
      <c r="E5" s="211" t="s">
        <v>982</v>
      </c>
      <c r="F5" s="194" t="s">
        <v>856</v>
      </c>
      <c r="G5" s="536"/>
    </row>
    <row r="6" spans="1:8" ht="51" customHeight="1">
      <c r="A6" s="349" t="s">
        <v>292</v>
      </c>
      <c r="B6" s="196" t="s">
        <v>606</v>
      </c>
      <c r="C6" s="466" t="s">
        <v>610</v>
      </c>
      <c r="D6" s="466" t="s">
        <v>613</v>
      </c>
      <c r="E6" s="474" t="s">
        <v>614</v>
      </c>
      <c r="F6" s="196" t="s">
        <v>618</v>
      </c>
      <c r="G6" s="536"/>
    </row>
    <row r="7" spans="1:8" ht="60.75" customHeight="1">
      <c r="A7" s="349"/>
      <c r="B7" s="213" t="s">
        <v>607</v>
      </c>
      <c r="C7" s="467"/>
      <c r="D7" s="534"/>
      <c r="E7" s="474"/>
      <c r="F7" s="196" t="s">
        <v>669</v>
      </c>
      <c r="G7" s="536"/>
      <c r="H7" s="42"/>
    </row>
    <row r="8" spans="1:8" ht="24.95" customHeight="1">
      <c r="A8" s="152" t="s">
        <v>293</v>
      </c>
      <c r="B8" s="221" t="s">
        <v>10</v>
      </c>
      <c r="C8" s="222"/>
      <c r="D8" s="222"/>
      <c r="E8" s="222"/>
      <c r="F8" s="222"/>
      <c r="G8" s="536"/>
    </row>
    <row r="9" spans="1:8" ht="60" customHeight="1">
      <c r="A9" s="349" t="s">
        <v>294</v>
      </c>
      <c r="B9" s="475" t="s">
        <v>1203</v>
      </c>
      <c r="C9" s="474" t="s">
        <v>611</v>
      </c>
      <c r="D9" s="481" t="s">
        <v>1154</v>
      </c>
      <c r="E9" s="482" t="s">
        <v>861</v>
      </c>
      <c r="F9" s="194" t="s">
        <v>910</v>
      </c>
      <c r="G9" s="536"/>
    </row>
    <row r="10" spans="1:8" ht="50.25" customHeight="1">
      <c r="A10" s="349"/>
      <c r="B10" s="476"/>
      <c r="C10" s="474"/>
      <c r="D10" s="481"/>
      <c r="E10" s="482"/>
      <c r="F10" s="195" t="s">
        <v>1142</v>
      </c>
      <c r="G10" s="537"/>
    </row>
    <row r="11" spans="1:8" ht="51.75" customHeight="1">
      <c r="A11" s="191" t="s">
        <v>963</v>
      </c>
      <c r="B11" s="220" t="s">
        <v>1173</v>
      </c>
      <c r="C11" s="68" t="s">
        <v>969</v>
      </c>
      <c r="D11" s="220" t="s">
        <v>1173</v>
      </c>
      <c r="E11" s="191"/>
      <c r="F11" s="191"/>
      <c r="G11" s="191"/>
    </row>
  </sheetData>
  <mergeCells count="10">
    <mergeCell ref="A6:A7"/>
    <mergeCell ref="C6:C7"/>
    <mergeCell ref="E6:E7"/>
    <mergeCell ref="D6:D7"/>
    <mergeCell ref="G3:G10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11"/>
  <sheetViews>
    <sheetView zoomScale="60" zoomScaleNormal="60" workbookViewId="0">
      <selection activeCell="D4" sqref="A1:G11"/>
    </sheetView>
  </sheetViews>
  <sheetFormatPr defaultColWidth="20.7109375" defaultRowHeight="24.95" customHeight="1"/>
  <cols>
    <col min="6" max="6" width="26.7109375" customWidth="1"/>
  </cols>
  <sheetData>
    <row r="1" spans="1:7" ht="24.95" customHeight="1">
      <c r="A1" s="40"/>
      <c r="B1" s="40" t="s">
        <v>0</v>
      </c>
      <c r="C1" s="40" t="s">
        <v>1</v>
      </c>
      <c r="D1" s="40" t="s">
        <v>2</v>
      </c>
      <c r="E1" s="40" t="s">
        <v>3</v>
      </c>
      <c r="F1" s="40" t="s">
        <v>4</v>
      </c>
      <c r="G1" s="40" t="s">
        <v>5</v>
      </c>
    </row>
    <row r="2" spans="1:7" ht="24.95" customHeight="1">
      <c r="A2" s="193" t="s">
        <v>281</v>
      </c>
      <c r="B2" s="39">
        <v>44140</v>
      </c>
      <c r="C2" s="39">
        <v>44170</v>
      </c>
      <c r="D2" s="39" t="s">
        <v>763</v>
      </c>
      <c r="E2" s="39" t="s">
        <v>764</v>
      </c>
      <c r="F2" s="39" t="s">
        <v>765</v>
      </c>
      <c r="G2" s="39" t="s">
        <v>766</v>
      </c>
    </row>
    <row r="3" spans="1:7" ht="75.75" customHeight="1">
      <c r="A3" s="224" t="s">
        <v>288</v>
      </c>
      <c r="B3" s="606" t="s">
        <v>981</v>
      </c>
      <c r="C3" s="223" t="s">
        <v>911</v>
      </c>
      <c r="D3" s="227" t="s">
        <v>621</v>
      </c>
      <c r="E3" s="223" t="s">
        <v>913</v>
      </c>
      <c r="F3" s="227" t="s">
        <v>623</v>
      </c>
      <c r="G3" s="606" t="s">
        <v>860</v>
      </c>
    </row>
    <row r="4" spans="1:7" ht="93" customHeight="1">
      <c r="A4" s="224" t="s">
        <v>290</v>
      </c>
      <c r="B4" s="223" t="s">
        <v>909</v>
      </c>
      <c r="C4" s="606" t="s">
        <v>857</v>
      </c>
      <c r="D4" s="223" t="s">
        <v>912</v>
      </c>
      <c r="E4" s="606" t="s">
        <v>858</v>
      </c>
      <c r="F4" s="223" t="s">
        <v>914</v>
      </c>
      <c r="G4" s="223" t="s">
        <v>1119</v>
      </c>
    </row>
    <row r="5" spans="1:7" ht="95.25" customHeight="1">
      <c r="A5" s="224" t="s">
        <v>291</v>
      </c>
      <c r="B5" s="227" t="s">
        <v>615</v>
      </c>
      <c r="C5" s="227" t="s">
        <v>619</v>
      </c>
      <c r="D5" s="223" t="s">
        <v>1145</v>
      </c>
      <c r="E5" s="463" t="s">
        <v>1042</v>
      </c>
      <c r="F5" s="227" t="s">
        <v>671</v>
      </c>
      <c r="G5" s="463" t="s">
        <v>1041</v>
      </c>
    </row>
    <row r="6" spans="1:7" ht="49.5" customHeight="1">
      <c r="A6" s="370" t="s">
        <v>292</v>
      </c>
      <c r="B6" s="473" t="s">
        <v>616</v>
      </c>
      <c r="C6" s="480" t="s">
        <v>620</v>
      </c>
      <c r="D6" s="480" t="s">
        <v>622</v>
      </c>
      <c r="E6" s="542"/>
      <c r="F6" s="225" t="s">
        <v>670</v>
      </c>
      <c r="G6" s="409"/>
    </row>
    <row r="7" spans="1:7" ht="42" customHeight="1">
      <c r="A7" s="370"/>
      <c r="B7" s="496"/>
      <c r="C7" s="480"/>
      <c r="D7" s="480"/>
      <c r="E7" s="543"/>
      <c r="F7" s="230"/>
      <c r="G7" s="410"/>
    </row>
    <row r="8" spans="1:7" ht="24.95" customHeight="1">
      <c r="A8" s="224" t="s">
        <v>293</v>
      </c>
      <c r="B8" s="487" t="s">
        <v>10</v>
      </c>
      <c r="C8" s="604"/>
      <c r="D8" s="487"/>
      <c r="E8" s="487"/>
      <c r="F8" s="487"/>
      <c r="G8" s="487"/>
    </row>
    <row r="9" spans="1:7" ht="45" customHeight="1">
      <c r="A9" s="349" t="s">
        <v>294</v>
      </c>
      <c r="B9" s="538" t="s">
        <v>1204</v>
      </c>
      <c r="C9" s="316" t="s">
        <v>627</v>
      </c>
      <c r="D9" s="605" t="s">
        <v>915</v>
      </c>
      <c r="E9" s="540" t="s">
        <v>863</v>
      </c>
      <c r="F9" s="606" t="s">
        <v>859</v>
      </c>
      <c r="G9" s="399" t="s">
        <v>1120</v>
      </c>
    </row>
    <row r="10" spans="1:7" ht="104.25" customHeight="1">
      <c r="A10" s="349"/>
      <c r="B10" s="539"/>
      <c r="C10" s="316"/>
      <c r="D10" s="605"/>
      <c r="E10" s="541"/>
      <c r="F10" s="223" t="s">
        <v>1175</v>
      </c>
      <c r="G10" s="472"/>
    </row>
    <row r="11" spans="1:7" ht="24.95" customHeight="1">
      <c r="A11" s="607" t="s">
        <v>963</v>
      </c>
      <c r="B11" s="608" t="s">
        <v>1173</v>
      </c>
      <c r="C11" s="609"/>
      <c r="D11" s="610" t="s">
        <v>1173</v>
      </c>
      <c r="E11" s="171"/>
      <c r="F11" s="171"/>
      <c r="G11" s="171"/>
    </row>
  </sheetData>
  <mergeCells count="13">
    <mergeCell ref="G5:G7"/>
    <mergeCell ref="A6:A7"/>
    <mergeCell ref="C6:C7"/>
    <mergeCell ref="D6:D7"/>
    <mergeCell ref="B6:B7"/>
    <mergeCell ref="E5:E7"/>
    <mergeCell ref="B8:G8"/>
    <mergeCell ref="A9:A10"/>
    <mergeCell ref="B9:B10"/>
    <mergeCell ref="C9:C10"/>
    <mergeCell ref="D9:D10"/>
    <mergeCell ref="E9:E10"/>
    <mergeCell ref="G9:G10"/>
  </mergeCells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I11"/>
  <sheetViews>
    <sheetView topLeftCell="A3" zoomScale="61" zoomScaleNormal="61" workbookViewId="0">
      <selection activeCell="G9" sqref="G9:G10"/>
    </sheetView>
  </sheetViews>
  <sheetFormatPr defaultColWidth="20.7109375" defaultRowHeight="24.95" customHeight="1"/>
  <sheetData>
    <row r="1" spans="1:9" ht="24.95" customHeight="1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9" ht="24.95" customHeight="1">
      <c r="A2" s="14" t="s">
        <v>281</v>
      </c>
      <c r="B2" s="15" t="s">
        <v>767</v>
      </c>
      <c r="C2" s="15" t="s">
        <v>768</v>
      </c>
      <c r="D2" s="15" t="s">
        <v>769</v>
      </c>
      <c r="E2" s="15" t="s">
        <v>770</v>
      </c>
      <c r="F2" s="15" t="s">
        <v>771</v>
      </c>
      <c r="G2" s="15" t="s">
        <v>772</v>
      </c>
    </row>
    <row r="3" spans="1:9" ht="94.5" customHeight="1">
      <c r="A3" s="16" t="s">
        <v>288</v>
      </c>
      <c r="B3" s="17" t="s">
        <v>864</v>
      </c>
      <c r="C3" s="18" t="s">
        <v>1122</v>
      </c>
      <c r="D3" s="19" t="s">
        <v>625</v>
      </c>
      <c r="E3" s="18" t="s">
        <v>917</v>
      </c>
      <c r="F3" s="33" t="s">
        <v>651</v>
      </c>
      <c r="G3" s="17" t="s">
        <v>869</v>
      </c>
    </row>
    <row r="4" spans="1:9" ht="122.25" customHeight="1">
      <c r="A4" s="16" t="s">
        <v>290</v>
      </c>
      <c r="B4" s="18" t="s">
        <v>1138</v>
      </c>
      <c r="C4" s="17" t="s">
        <v>865</v>
      </c>
      <c r="D4" s="18" t="s">
        <v>916</v>
      </c>
      <c r="E4" s="17" t="s">
        <v>866</v>
      </c>
      <c r="F4" s="18" t="s">
        <v>918</v>
      </c>
      <c r="G4" s="18" t="s">
        <v>920</v>
      </c>
    </row>
    <row r="5" spans="1:9" ht="60.75" customHeight="1">
      <c r="A5" s="16" t="s">
        <v>291</v>
      </c>
      <c r="B5" s="19" t="s">
        <v>624</v>
      </c>
      <c r="C5" s="19" t="s">
        <v>628</v>
      </c>
      <c r="D5" s="18" t="s">
        <v>1123</v>
      </c>
      <c r="E5" s="19" t="s">
        <v>626</v>
      </c>
      <c r="F5" s="17" t="s">
        <v>867</v>
      </c>
      <c r="G5" s="533" t="s">
        <v>1043</v>
      </c>
    </row>
    <row r="6" spans="1:9" ht="48.75" customHeight="1">
      <c r="A6" s="370" t="s">
        <v>292</v>
      </c>
      <c r="B6" s="286" t="s">
        <v>673</v>
      </c>
      <c r="C6" s="286" t="s">
        <v>672</v>
      </c>
      <c r="D6" s="346" t="s">
        <v>629</v>
      </c>
      <c r="E6" s="346" t="s">
        <v>629</v>
      </c>
      <c r="F6" s="33" t="s">
        <v>674</v>
      </c>
      <c r="G6" s="533"/>
    </row>
    <row r="7" spans="1:9" ht="77.25" customHeight="1">
      <c r="A7" s="370"/>
      <c r="B7" s="356"/>
      <c r="C7" s="356"/>
      <c r="D7" s="346"/>
      <c r="E7" s="346"/>
      <c r="F7" s="33" t="s">
        <v>675</v>
      </c>
      <c r="G7" s="533"/>
      <c r="I7" s="54"/>
    </row>
    <row r="8" spans="1:9" ht="24.95" customHeight="1">
      <c r="A8" s="16" t="s">
        <v>293</v>
      </c>
      <c r="B8" s="371" t="s">
        <v>10</v>
      </c>
      <c r="C8" s="371"/>
      <c r="D8" s="371"/>
      <c r="E8" s="371"/>
      <c r="F8" s="371"/>
      <c r="G8" s="371"/>
    </row>
    <row r="9" spans="1:9" ht="75" customHeight="1">
      <c r="A9" s="349" t="s">
        <v>294</v>
      </c>
      <c r="B9" s="464" t="s">
        <v>516</v>
      </c>
      <c r="C9" s="545" t="s">
        <v>644</v>
      </c>
      <c r="D9" s="310" t="s">
        <v>921</v>
      </c>
      <c r="E9" s="547" t="s">
        <v>870</v>
      </c>
      <c r="F9" s="17" t="s">
        <v>868</v>
      </c>
      <c r="G9" s="353" t="s">
        <v>1205</v>
      </c>
    </row>
    <row r="10" spans="1:9" ht="93" customHeight="1">
      <c r="A10" s="366"/>
      <c r="B10" s="544"/>
      <c r="C10" s="546"/>
      <c r="D10" s="312"/>
      <c r="E10" s="548"/>
      <c r="F10" s="18" t="s">
        <v>919</v>
      </c>
      <c r="G10" s="285"/>
    </row>
    <row r="11" spans="1:9" ht="24.95" customHeight="1">
      <c r="A11" s="78" t="s">
        <v>963</v>
      </c>
      <c r="B11" s="131" t="s">
        <v>1173</v>
      </c>
      <c r="C11" s="133"/>
      <c r="D11" s="132" t="s">
        <v>1173</v>
      </c>
    </row>
  </sheetData>
  <mergeCells count="13">
    <mergeCell ref="B6:B7"/>
    <mergeCell ref="C6:C7"/>
    <mergeCell ref="B8:G8"/>
    <mergeCell ref="A9:A10"/>
    <mergeCell ref="B9:B10"/>
    <mergeCell ref="C9:C10"/>
    <mergeCell ref="D9:D10"/>
    <mergeCell ref="E9:E10"/>
    <mergeCell ref="G5:G7"/>
    <mergeCell ref="A6:A7"/>
    <mergeCell ref="D6:D7"/>
    <mergeCell ref="E6:E7"/>
    <mergeCell ref="G9:G10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11"/>
  <sheetViews>
    <sheetView zoomScale="57" zoomScaleNormal="57" workbookViewId="0">
      <selection activeCell="B9" sqref="B9:B10"/>
    </sheetView>
  </sheetViews>
  <sheetFormatPr defaultColWidth="20.7109375" defaultRowHeight="24.95" customHeight="1"/>
  <cols>
    <col min="7" max="7" width="22.5703125" customWidth="1"/>
  </cols>
  <sheetData>
    <row r="1" spans="1:7" ht="55.5" customHeight="1">
      <c r="A1" s="83"/>
      <c r="B1" s="83" t="s">
        <v>0</v>
      </c>
      <c r="C1" s="83" t="s">
        <v>1</v>
      </c>
      <c r="D1" s="83" t="s">
        <v>2</v>
      </c>
      <c r="E1" s="83" t="s">
        <v>3</v>
      </c>
      <c r="F1" s="83" t="s">
        <v>4</v>
      </c>
      <c r="G1" s="83" t="s">
        <v>5</v>
      </c>
    </row>
    <row r="2" spans="1:7" ht="24.95" customHeight="1">
      <c r="A2" s="84" t="s">
        <v>281</v>
      </c>
      <c r="B2" s="75" t="s">
        <v>773</v>
      </c>
      <c r="C2" s="75" t="s">
        <v>774</v>
      </c>
      <c r="D2" s="75" t="s">
        <v>775</v>
      </c>
      <c r="E2" s="75" t="s">
        <v>776</v>
      </c>
      <c r="F2" s="75" t="s">
        <v>777</v>
      </c>
      <c r="G2" s="75" t="s">
        <v>778</v>
      </c>
    </row>
    <row r="3" spans="1:7" ht="84" customHeight="1">
      <c r="A3" s="16" t="s">
        <v>288</v>
      </c>
      <c r="B3" s="71" t="s">
        <v>871</v>
      </c>
      <c r="C3" s="62" t="s">
        <v>924</v>
      </c>
      <c r="D3" s="95" t="s">
        <v>641</v>
      </c>
      <c r="E3" s="62" t="s">
        <v>927</v>
      </c>
      <c r="F3" s="26" t="s">
        <v>642</v>
      </c>
      <c r="G3" s="96" t="s">
        <v>876</v>
      </c>
    </row>
    <row r="4" spans="1:7" ht="81.75" customHeight="1">
      <c r="A4" s="16" t="s">
        <v>290</v>
      </c>
      <c r="B4" s="62" t="s">
        <v>923</v>
      </c>
      <c r="C4" s="71" t="s">
        <v>872</v>
      </c>
      <c r="D4" s="62" t="s">
        <v>925</v>
      </c>
      <c r="E4" s="71" t="s">
        <v>873</v>
      </c>
      <c r="F4" s="62" t="s">
        <v>928</v>
      </c>
      <c r="G4" s="62" t="s">
        <v>930</v>
      </c>
    </row>
    <row r="5" spans="1:7" ht="71.25" customHeight="1">
      <c r="A5" s="16" t="s">
        <v>291</v>
      </c>
      <c r="B5" s="26" t="s">
        <v>630</v>
      </c>
      <c r="C5" s="26" t="s">
        <v>632</v>
      </c>
      <c r="D5" s="62" t="s">
        <v>926</v>
      </c>
      <c r="E5" s="95" t="s">
        <v>653</v>
      </c>
      <c r="F5" s="71" t="s">
        <v>874</v>
      </c>
      <c r="G5" s="551" t="s">
        <v>1044</v>
      </c>
    </row>
    <row r="6" spans="1:7" ht="57.75" customHeight="1">
      <c r="A6" s="370" t="s">
        <v>292</v>
      </c>
      <c r="B6" s="480" t="s">
        <v>631</v>
      </c>
      <c r="C6" s="480" t="s">
        <v>633</v>
      </c>
      <c r="D6" s="473" t="s">
        <v>635</v>
      </c>
      <c r="E6" s="473" t="s">
        <v>636</v>
      </c>
      <c r="F6" s="26" t="s">
        <v>634</v>
      </c>
      <c r="G6" s="552"/>
    </row>
    <row r="7" spans="1:7" ht="63.75" customHeight="1">
      <c r="A7" s="370"/>
      <c r="B7" s="480"/>
      <c r="C7" s="480"/>
      <c r="D7" s="496"/>
      <c r="E7" s="496"/>
      <c r="F7" s="95" t="s">
        <v>645</v>
      </c>
      <c r="G7" s="553"/>
    </row>
    <row r="8" spans="1:7" ht="24.95" customHeight="1">
      <c r="A8" s="16" t="s">
        <v>293</v>
      </c>
      <c r="B8" s="487" t="s">
        <v>10</v>
      </c>
      <c r="C8" s="487"/>
      <c r="D8" s="487"/>
      <c r="E8" s="487"/>
      <c r="F8" s="487"/>
      <c r="G8" s="487"/>
    </row>
    <row r="9" spans="1:7" ht="63" customHeight="1">
      <c r="A9" s="349" t="s">
        <v>294</v>
      </c>
      <c r="B9" s="549" t="s">
        <v>1208</v>
      </c>
      <c r="C9" s="316" t="s">
        <v>652</v>
      </c>
      <c r="D9" s="318" t="s">
        <v>922</v>
      </c>
      <c r="E9" s="540" t="s">
        <v>877</v>
      </c>
      <c r="F9" s="71" t="s">
        <v>875</v>
      </c>
      <c r="G9" s="399" t="s">
        <v>1206</v>
      </c>
    </row>
    <row r="10" spans="1:7" ht="140.25" customHeight="1">
      <c r="A10" s="366"/>
      <c r="B10" s="550"/>
      <c r="C10" s="316"/>
      <c r="D10" s="318"/>
      <c r="E10" s="541"/>
      <c r="F10" s="62" t="s">
        <v>929</v>
      </c>
      <c r="G10" s="400"/>
    </row>
    <row r="11" spans="1:7" ht="24.95" customHeight="1">
      <c r="A11" s="78" t="s">
        <v>963</v>
      </c>
      <c r="B11" s="131" t="s">
        <v>1173</v>
      </c>
      <c r="C11" s="133"/>
      <c r="D11" s="132" t="s">
        <v>1173</v>
      </c>
    </row>
  </sheetData>
  <mergeCells count="13">
    <mergeCell ref="G9:G10"/>
    <mergeCell ref="A6:A7"/>
    <mergeCell ref="B8:G8"/>
    <mergeCell ref="A9:A10"/>
    <mergeCell ref="B9:B10"/>
    <mergeCell ref="C9:C10"/>
    <mergeCell ref="D9:D10"/>
    <mergeCell ref="E9:E10"/>
    <mergeCell ref="C6:C7"/>
    <mergeCell ref="D6:D7"/>
    <mergeCell ref="E6:E7"/>
    <mergeCell ref="B6:B7"/>
    <mergeCell ref="G5:G7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11"/>
  <sheetViews>
    <sheetView topLeftCell="A2" zoomScale="70" zoomScaleNormal="70" workbookViewId="0">
      <selection activeCell="D9" sqref="D9:D10"/>
    </sheetView>
  </sheetViews>
  <sheetFormatPr defaultColWidth="20.7109375" defaultRowHeight="24.95" customHeight="1"/>
  <sheetData>
    <row r="1" spans="1:7" ht="24.95" customHeight="1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4.95" customHeight="1">
      <c r="A2" s="14" t="s">
        <v>281</v>
      </c>
      <c r="B2" s="15">
        <v>43836</v>
      </c>
      <c r="C2" s="15">
        <v>43867</v>
      </c>
      <c r="D2" s="15">
        <v>43896</v>
      </c>
      <c r="E2" s="15">
        <v>43927</v>
      </c>
      <c r="F2" s="15">
        <v>43957</v>
      </c>
      <c r="G2" s="15">
        <v>43988</v>
      </c>
    </row>
    <row r="3" spans="1:7" ht="58.5" customHeight="1">
      <c r="A3" s="16" t="s">
        <v>288</v>
      </c>
      <c r="B3" s="17" t="s">
        <v>878</v>
      </c>
      <c r="C3" s="18" t="s">
        <v>932</v>
      </c>
      <c r="D3" s="19" t="s">
        <v>660</v>
      </c>
      <c r="E3" s="18" t="s">
        <v>1176</v>
      </c>
      <c r="F3" s="19" t="s">
        <v>655</v>
      </c>
      <c r="G3" s="17" t="s">
        <v>882</v>
      </c>
    </row>
    <row r="4" spans="1:7" ht="109.5" customHeight="1">
      <c r="A4" s="16" t="s">
        <v>290</v>
      </c>
      <c r="B4" s="18" t="s">
        <v>931</v>
      </c>
      <c r="C4" s="71" t="s">
        <v>879</v>
      </c>
      <c r="D4" s="18" t="s">
        <v>933</v>
      </c>
      <c r="E4" s="17" t="s">
        <v>880</v>
      </c>
      <c r="F4" s="18" t="s">
        <v>934</v>
      </c>
      <c r="G4" s="18" t="s">
        <v>935</v>
      </c>
    </row>
    <row r="5" spans="1:7" ht="82.5" customHeight="1">
      <c r="A5" s="16" t="s">
        <v>291</v>
      </c>
      <c r="B5" s="19" t="s">
        <v>637</v>
      </c>
      <c r="C5" s="19" t="s">
        <v>639</v>
      </c>
      <c r="D5" s="18" t="s">
        <v>1207</v>
      </c>
      <c r="E5" s="19" t="s">
        <v>1101</v>
      </c>
      <c r="F5" s="17" t="s">
        <v>881</v>
      </c>
      <c r="G5" s="463" t="s">
        <v>1045</v>
      </c>
    </row>
    <row r="6" spans="1:7" ht="43.5" customHeight="1">
      <c r="A6" s="370" t="s">
        <v>292</v>
      </c>
      <c r="B6" s="346" t="s">
        <v>638</v>
      </c>
      <c r="C6" s="346" t="s">
        <v>640</v>
      </c>
      <c r="D6" s="346" t="s">
        <v>676</v>
      </c>
      <c r="E6" s="286" t="s">
        <v>643</v>
      </c>
      <c r="F6" s="19" t="s">
        <v>677</v>
      </c>
      <c r="G6" s="409"/>
    </row>
    <row r="7" spans="1:7" ht="90.75" customHeight="1">
      <c r="A7" s="370"/>
      <c r="B7" s="346"/>
      <c r="C7" s="346"/>
      <c r="D7" s="346"/>
      <c r="E7" s="356"/>
      <c r="F7" s="33" t="s">
        <v>678</v>
      </c>
      <c r="G7" s="410"/>
    </row>
    <row r="8" spans="1:7" ht="24.95" customHeight="1">
      <c r="A8" s="16" t="s">
        <v>293</v>
      </c>
      <c r="B8" s="371" t="s">
        <v>10</v>
      </c>
      <c r="C8" s="371"/>
      <c r="D8" s="371"/>
      <c r="E8" s="371"/>
      <c r="F8" s="371"/>
      <c r="G8" s="371"/>
    </row>
    <row r="9" spans="1:7" ht="24.95" customHeight="1">
      <c r="A9" s="349" t="s">
        <v>294</v>
      </c>
      <c r="B9" s="464" t="s">
        <v>598</v>
      </c>
      <c r="C9" s="351" t="s">
        <v>654</v>
      </c>
      <c r="D9" s="310" t="s">
        <v>1237</v>
      </c>
      <c r="E9" s="352" t="s">
        <v>883</v>
      </c>
      <c r="F9" s="549" t="s">
        <v>1209</v>
      </c>
      <c r="G9" s="514" t="s">
        <v>1102</v>
      </c>
    </row>
    <row r="10" spans="1:7" ht="70.5" customHeight="1">
      <c r="A10" s="366"/>
      <c r="B10" s="544"/>
      <c r="C10" s="351"/>
      <c r="D10" s="312"/>
      <c r="E10" s="352"/>
      <c r="F10" s="550"/>
      <c r="G10" s="516"/>
    </row>
    <row r="11" spans="1:7" ht="24.95" customHeight="1">
      <c r="A11" s="78" t="s">
        <v>963</v>
      </c>
      <c r="B11" s="127" t="s">
        <v>1171</v>
      </c>
      <c r="C11" s="79" t="s">
        <v>969</v>
      </c>
      <c r="D11" s="127" t="s">
        <v>1171</v>
      </c>
      <c r="E11" s="127" t="s">
        <v>1171</v>
      </c>
      <c r="F11" s="79" t="s">
        <v>969</v>
      </c>
      <c r="G11" s="78"/>
    </row>
  </sheetData>
  <mergeCells count="14">
    <mergeCell ref="A6:A7"/>
    <mergeCell ref="E6:E7"/>
    <mergeCell ref="B8:G8"/>
    <mergeCell ref="A9:A10"/>
    <mergeCell ref="B9:B10"/>
    <mergeCell ref="C9:C10"/>
    <mergeCell ref="D9:D10"/>
    <mergeCell ref="E9:E10"/>
    <mergeCell ref="G9:G10"/>
    <mergeCell ref="B6:B7"/>
    <mergeCell ref="D6:D7"/>
    <mergeCell ref="C6:C7"/>
    <mergeCell ref="G5:G7"/>
    <mergeCell ref="F9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9"/>
  <sheetViews>
    <sheetView zoomScale="70" zoomScaleNormal="70" workbookViewId="0">
      <selection activeCell="C6" sqref="A1:G19"/>
    </sheetView>
  </sheetViews>
  <sheetFormatPr defaultRowHeight="15"/>
  <cols>
    <col min="1" max="7" width="20.7109375" customWidth="1"/>
  </cols>
  <sheetData>
    <row r="1" spans="1:7" ht="24.95" customHeight="1">
      <c r="A1" s="628"/>
      <c r="B1" s="629" t="s">
        <v>0</v>
      </c>
      <c r="C1" s="629" t="s">
        <v>1</v>
      </c>
      <c r="D1" s="630" t="s">
        <v>207</v>
      </c>
      <c r="E1" s="629" t="s">
        <v>3</v>
      </c>
      <c r="F1" s="629" t="s">
        <v>4</v>
      </c>
      <c r="G1" s="629" t="s">
        <v>5</v>
      </c>
    </row>
    <row r="2" spans="1:7" ht="24.95" customHeight="1">
      <c r="A2" s="628"/>
      <c r="B2" s="629" t="s">
        <v>208</v>
      </c>
      <c r="C2" s="629" t="s">
        <v>209</v>
      </c>
      <c r="D2" s="630" t="s">
        <v>210</v>
      </c>
      <c r="E2" s="629" t="s">
        <v>211</v>
      </c>
      <c r="F2" s="629" t="s">
        <v>212</v>
      </c>
      <c r="G2" s="629" t="s">
        <v>213</v>
      </c>
    </row>
    <row r="3" spans="1:7" ht="24.95" customHeight="1">
      <c r="A3" s="628"/>
      <c r="B3" s="631"/>
      <c r="C3" s="631"/>
      <c r="D3" s="630" t="s">
        <v>214</v>
      </c>
      <c r="E3" s="631"/>
      <c r="F3" s="631"/>
      <c r="G3" s="631"/>
    </row>
    <row r="4" spans="1:7" ht="24.95" customHeight="1">
      <c r="A4" s="349" t="s">
        <v>6</v>
      </c>
      <c r="B4" s="482" t="s">
        <v>215</v>
      </c>
      <c r="C4" s="481" t="s">
        <v>216</v>
      </c>
      <c r="D4" s="483"/>
      <c r="E4" s="481" t="s">
        <v>217</v>
      </c>
      <c r="F4" s="474" t="s">
        <v>218</v>
      </c>
      <c r="G4" s="482" t="s">
        <v>219</v>
      </c>
    </row>
    <row r="5" spans="1:7" ht="63.75" customHeight="1">
      <c r="A5" s="349"/>
      <c r="B5" s="482"/>
      <c r="C5" s="481"/>
      <c r="D5" s="483"/>
      <c r="E5" s="481"/>
      <c r="F5" s="474"/>
      <c r="G5" s="482"/>
    </row>
    <row r="6" spans="1:7" ht="24.95" customHeight="1">
      <c r="A6" s="349" t="s">
        <v>7</v>
      </c>
      <c r="B6" s="481" t="s">
        <v>220</v>
      </c>
      <c r="C6" s="482" t="s">
        <v>221</v>
      </c>
      <c r="D6" s="483"/>
      <c r="E6" s="482" t="s">
        <v>222</v>
      </c>
      <c r="F6" s="481" t="s">
        <v>223</v>
      </c>
      <c r="G6" s="481" t="s">
        <v>224</v>
      </c>
    </row>
    <row r="7" spans="1:7" ht="24.95" customHeight="1">
      <c r="A7" s="349"/>
      <c r="B7" s="481"/>
      <c r="C7" s="482"/>
      <c r="D7" s="483"/>
      <c r="E7" s="482"/>
      <c r="F7" s="481"/>
      <c r="G7" s="481"/>
    </row>
    <row r="8" spans="1:7" ht="24.95" customHeight="1">
      <c r="A8" s="349"/>
      <c r="B8" s="481"/>
      <c r="C8" s="482"/>
      <c r="D8" s="483"/>
      <c r="E8" s="482"/>
      <c r="F8" s="481"/>
      <c r="G8" s="481"/>
    </row>
    <row r="9" spans="1:7" ht="24.95" customHeight="1">
      <c r="A9" s="349" t="s">
        <v>8</v>
      </c>
      <c r="B9" s="474" t="s">
        <v>225</v>
      </c>
      <c r="C9" s="474" t="s">
        <v>226</v>
      </c>
      <c r="D9" s="483"/>
      <c r="E9" s="474" t="s">
        <v>1254</v>
      </c>
      <c r="F9" s="482" t="s">
        <v>227</v>
      </c>
      <c r="G9" s="489" t="s">
        <v>273</v>
      </c>
    </row>
    <row r="10" spans="1:7" ht="24.95" customHeight="1">
      <c r="A10" s="349"/>
      <c r="B10" s="474"/>
      <c r="C10" s="474"/>
      <c r="D10" s="483"/>
      <c r="E10" s="474"/>
      <c r="F10" s="482"/>
      <c r="G10" s="490"/>
    </row>
    <row r="11" spans="1:7" ht="24.95" customHeight="1">
      <c r="A11" s="349"/>
      <c r="B11" s="474"/>
      <c r="C11" s="474"/>
      <c r="D11" s="483"/>
      <c r="E11" s="474"/>
      <c r="F11" s="482"/>
      <c r="G11" s="490"/>
    </row>
    <row r="12" spans="1:7" ht="24.95" customHeight="1">
      <c r="A12" s="349" t="s">
        <v>9</v>
      </c>
      <c r="B12" s="474" t="s">
        <v>1250</v>
      </c>
      <c r="C12" s="474" t="s">
        <v>228</v>
      </c>
      <c r="D12" s="483"/>
      <c r="E12" s="474" t="s">
        <v>229</v>
      </c>
      <c r="F12" s="474" t="s">
        <v>230</v>
      </c>
      <c r="G12" s="490"/>
    </row>
    <row r="13" spans="1:7" ht="24.95" customHeight="1">
      <c r="A13" s="349"/>
      <c r="B13" s="474"/>
      <c r="C13" s="474"/>
      <c r="D13" s="483"/>
      <c r="E13" s="474"/>
      <c r="F13" s="474"/>
      <c r="G13" s="490"/>
    </row>
    <row r="14" spans="1:7" ht="24.95" customHeight="1">
      <c r="A14" s="349"/>
      <c r="B14" s="474"/>
      <c r="C14" s="474"/>
      <c r="D14" s="483"/>
      <c r="E14" s="474"/>
      <c r="F14" s="226" t="s">
        <v>231</v>
      </c>
      <c r="G14" s="491"/>
    </row>
    <row r="15" spans="1:7" ht="24.95" customHeight="1">
      <c r="A15" s="627" t="s">
        <v>10</v>
      </c>
      <c r="B15" s="627"/>
      <c r="C15" s="627"/>
      <c r="D15" s="627"/>
      <c r="E15" s="627"/>
      <c r="F15" s="627"/>
      <c r="G15" s="627"/>
    </row>
    <row r="16" spans="1:7" ht="24.95" customHeight="1">
      <c r="A16" s="349" t="s">
        <v>11</v>
      </c>
      <c r="B16" s="464" t="s">
        <v>523</v>
      </c>
      <c r="C16" s="474" t="s">
        <v>232</v>
      </c>
      <c r="D16" s="483" t="s">
        <v>240</v>
      </c>
      <c r="E16" s="482" t="s">
        <v>233</v>
      </c>
      <c r="F16" s="482" t="s">
        <v>234</v>
      </c>
      <c r="G16" s="488" t="s">
        <v>235</v>
      </c>
    </row>
    <row r="17" spans="1:7" ht="24.95" customHeight="1">
      <c r="A17" s="349"/>
      <c r="B17" s="623"/>
      <c r="C17" s="474"/>
      <c r="D17" s="483"/>
      <c r="E17" s="482"/>
      <c r="F17" s="482"/>
      <c r="G17" s="624"/>
    </row>
    <row r="18" spans="1:7" ht="24.95" customHeight="1">
      <c r="A18" s="349"/>
      <c r="B18" s="623"/>
      <c r="C18" s="474"/>
      <c r="D18" s="483"/>
      <c r="E18" s="482"/>
      <c r="F18" s="481" t="s">
        <v>224</v>
      </c>
      <c r="G18" s="624"/>
    </row>
    <row r="19" spans="1:7" ht="24.95" customHeight="1">
      <c r="A19" s="349"/>
      <c r="B19" s="465"/>
      <c r="C19" s="474"/>
      <c r="D19" s="483"/>
      <c r="E19" s="482"/>
      <c r="F19" s="481"/>
      <c r="G19" s="624"/>
    </row>
  </sheetData>
  <mergeCells count="37">
    <mergeCell ref="A1:A3"/>
    <mergeCell ref="A4:A5"/>
    <mergeCell ref="B4:B5"/>
    <mergeCell ref="C4:C5"/>
    <mergeCell ref="D4:D5"/>
    <mergeCell ref="F4:F5"/>
    <mergeCell ref="G4:G5"/>
    <mergeCell ref="A6:A8"/>
    <mergeCell ref="B6:B8"/>
    <mergeCell ref="C6:C8"/>
    <mergeCell ref="D6:D8"/>
    <mergeCell ref="E6:E8"/>
    <mergeCell ref="F6:F8"/>
    <mergeCell ref="G6:G8"/>
    <mergeCell ref="E4:E5"/>
    <mergeCell ref="F12:F13"/>
    <mergeCell ref="G9:G14"/>
    <mergeCell ref="A9:A11"/>
    <mergeCell ref="B9:B11"/>
    <mergeCell ref="C9:C11"/>
    <mergeCell ref="D9:D11"/>
    <mergeCell ref="E9:E11"/>
    <mergeCell ref="F9:F11"/>
    <mergeCell ref="A12:A14"/>
    <mergeCell ref="B12:B14"/>
    <mergeCell ref="C12:C14"/>
    <mergeCell ref="D12:D14"/>
    <mergeCell ref="E12:E14"/>
    <mergeCell ref="A15:G15"/>
    <mergeCell ref="A16:A19"/>
    <mergeCell ref="B16:B19"/>
    <mergeCell ref="C16:C19"/>
    <mergeCell ref="D16:D19"/>
    <mergeCell ref="E16:E19"/>
    <mergeCell ref="F16:F17"/>
    <mergeCell ref="G16:G19"/>
    <mergeCell ref="F18:F1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>
  <dimension ref="A1:G10"/>
  <sheetViews>
    <sheetView topLeftCell="A2" zoomScale="80" zoomScaleNormal="80" workbookViewId="0">
      <selection activeCell="F10" sqref="F10"/>
    </sheetView>
  </sheetViews>
  <sheetFormatPr defaultColWidth="20.7109375" defaultRowHeight="24.95" customHeight="1"/>
  <sheetData>
    <row r="1" spans="1:7" ht="24.95" customHeight="1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4.95" customHeight="1">
      <c r="A2" s="14" t="s">
        <v>281</v>
      </c>
      <c r="B2" s="15">
        <v>44049</v>
      </c>
      <c r="C2" s="15">
        <v>44080</v>
      </c>
      <c r="D2" s="15">
        <v>44110</v>
      </c>
      <c r="E2" s="15">
        <v>44141</v>
      </c>
      <c r="F2" s="75">
        <v>44171</v>
      </c>
      <c r="G2" s="15" t="s">
        <v>779</v>
      </c>
    </row>
    <row r="3" spans="1:7" ht="84" customHeight="1">
      <c r="A3" s="16" t="s">
        <v>288</v>
      </c>
      <c r="B3" s="17" t="s">
        <v>884</v>
      </c>
      <c r="C3" s="18" t="s">
        <v>1121</v>
      </c>
      <c r="D3" s="19" t="s">
        <v>647</v>
      </c>
      <c r="E3" s="18" t="s">
        <v>939</v>
      </c>
      <c r="F3" s="19" t="s">
        <v>663</v>
      </c>
      <c r="G3" s="72"/>
    </row>
    <row r="4" spans="1:7" ht="91.5" customHeight="1">
      <c r="A4" s="16" t="s">
        <v>290</v>
      </c>
      <c r="B4" s="18" t="s">
        <v>937</v>
      </c>
      <c r="C4" s="17" t="s">
        <v>885</v>
      </c>
      <c r="D4" s="494" t="s">
        <v>938</v>
      </c>
      <c r="E4" s="17" t="s">
        <v>886</v>
      </c>
      <c r="F4" s="18" t="s">
        <v>940</v>
      </c>
      <c r="G4" s="73"/>
    </row>
    <row r="5" spans="1:7" ht="70.5" customHeight="1">
      <c r="A5" s="16" t="s">
        <v>291</v>
      </c>
      <c r="B5" s="19" t="s">
        <v>648</v>
      </c>
      <c r="C5" s="19" t="s">
        <v>659</v>
      </c>
      <c r="D5" s="495"/>
      <c r="E5" s="19" t="s">
        <v>649</v>
      </c>
      <c r="F5" s="17" t="s">
        <v>1018</v>
      </c>
      <c r="G5" s="73"/>
    </row>
    <row r="6" spans="1:7" ht="41.25" customHeight="1">
      <c r="A6" s="370" t="s">
        <v>292</v>
      </c>
      <c r="B6" s="346" t="s">
        <v>643</v>
      </c>
      <c r="C6" s="346" t="s">
        <v>643</v>
      </c>
      <c r="D6" s="346" t="s">
        <v>643</v>
      </c>
      <c r="E6" s="346" t="s">
        <v>658</v>
      </c>
      <c r="F6" s="19" t="s">
        <v>650</v>
      </c>
      <c r="G6" s="554"/>
    </row>
    <row r="7" spans="1:7" ht="67.5" customHeight="1">
      <c r="A7" s="370"/>
      <c r="B7" s="346"/>
      <c r="C7" s="346"/>
      <c r="D7" s="346"/>
      <c r="E7" s="346"/>
      <c r="F7" s="19" t="s">
        <v>646</v>
      </c>
      <c r="G7" s="554"/>
    </row>
    <row r="8" spans="1:7" ht="24.95" customHeight="1">
      <c r="A8" s="16" t="s">
        <v>293</v>
      </c>
      <c r="B8" s="555" t="s">
        <v>10</v>
      </c>
      <c r="C8" s="556"/>
      <c r="D8" s="556"/>
      <c r="E8" s="556"/>
      <c r="F8" s="556"/>
      <c r="G8" s="554"/>
    </row>
    <row r="9" spans="1:7" ht="53.25" customHeight="1">
      <c r="A9" s="349" t="s">
        <v>294</v>
      </c>
      <c r="B9" s="298" t="s">
        <v>452</v>
      </c>
      <c r="C9" s="351" t="s">
        <v>656</v>
      </c>
      <c r="D9" s="401" t="s">
        <v>936</v>
      </c>
      <c r="E9" s="352" t="s">
        <v>888</v>
      </c>
      <c r="F9" s="55" t="s">
        <v>887</v>
      </c>
      <c r="G9" s="554"/>
    </row>
    <row r="10" spans="1:7" ht="53.25" customHeight="1">
      <c r="A10" s="366"/>
      <c r="B10" s="300"/>
      <c r="C10" s="351"/>
      <c r="D10" s="401"/>
      <c r="E10" s="352"/>
      <c r="F10" s="18" t="s">
        <v>1238</v>
      </c>
      <c r="G10" s="74"/>
    </row>
  </sheetData>
  <mergeCells count="13">
    <mergeCell ref="D4:D5"/>
    <mergeCell ref="G6:G9"/>
    <mergeCell ref="B8:F8"/>
    <mergeCell ref="C6:C7"/>
    <mergeCell ref="A6:A7"/>
    <mergeCell ref="E6:E7"/>
    <mergeCell ref="D6:D7"/>
    <mergeCell ref="B6:B7"/>
    <mergeCell ref="A9:A10"/>
    <mergeCell ref="B9:B10"/>
    <mergeCell ref="C9:C10"/>
    <mergeCell ref="D9:D10"/>
    <mergeCell ref="E9:E10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:G10"/>
  <sheetViews>
    <sheetView topLeftCell="A4" zoomScale="70" zoomScaleNormal="70" workbookViewId="0">
      <selection activeCell="B4" sqref="B4"/>
    </sheetView>
  </sheetViews>
  <sheetFormatPr defaultColWidth="20.7109375" defaultRowHeight="24.95" customHeight="1"/>
  <sheetData>
    <row r="1" spans="1:7" ht="24.95" customHeight="1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4.95" customHeight="1">
      <c r="A2" s="14" t="s">
        <v>281</v>
      </c>
      <c r="B2" s="15" t="s">
        <v>780</v>
      </c>
      <c r="C2" s="15" t="s">
        <v>781</v>
      </c>
      <c r="D2" s="15" t="s">
        <v>782</v>
      </c>
      <c r="E2" s="15" t="s">
        <v>783</v>
      </c>
      <c r="F2" s="15" t="s">
        <v>784</v>
      </c>
      <c r="G2" s="15" t="s">
        <v>785</v>
      </c>
    </row>
    <row r="3" spans="1:7" ht="95.25" customHeight="1">
      <c r="A3" s="16" t="s">
        <v>288</v>
      </c>
      <c r="B3" s="17" t="s">
        <v>889</v>
      </c>
      <c r="C3" s="18" t="s">
        <v>1124</v>
      </c>
      <c r="D3" s="19" t="s">
        <v>966</v>
      </c>
      <c r="E3" s="18" t="s">
        <v>944</v>
      </c>
      <c r="F3" s="19" t="s">
        <v>665</v>
      </c>
      <c r="G3" s="50" t="s">
        <v>891</v>
      </c>
    </row>
    <row r="4" spans="1:7" ht="132" customHeight="1">
      <c r="A4" s="16" t="s">
        <v>290</v>
      </c>
      <c r="B4" s="18" t="s">
        <v>941</v>
      </c>
      <c r="C4" s="17" t="s">
        <v>1103</v>
      </c>
      <c r="D4" s="62" t="s">
        <v>942</v>
      </c>
      <c r="E4" s="286" t="s">
        <v>966</v>
      </c>
      <c r="F4" s="18" t="s">
        <v>945</v>
      </c>
      <c r="G4" s="52" t="s">
        <v>1125</v>
      </c>
    </row>
    <row r="5" spans="1:7" ht="76.5" customHeight="1">
      <c r="A5" s="16" t="s">
        <v>291</v>
      </c>
      <c r="B5" s="473" t="s">
        <v>657</v>
      </c>
      <c r="C5" s="19" t="s">
        <v>966</v>
      </c>
      <c r="D5" s="18" t="s">
        <v>943</v>
      </c>
      <c r="E5" s="356"/>
      <c r="F5" s="17" t="s">
        <v>890</v>
      </c>
      <c r="G5" s="557" t="s">
        <v>1046</v>
      </c>
    </row>
    <row r="6" spans="1:7" ht="72.75" customHeight="1">
      <c r="A6" s="370" t="s">
        <v>292</v>
      </c>
      <c r="B6" s="498"/>
      <c r="C6" s="346" t="s">
        <v>1000</v>
      </c>
      <c r="D6" s="346" t="s">
        <v>1000</v>
      </c>
      <c r="E6" s="286" t="s">
        <v>1001</v>
      </c>
      <c r="F6" s="19" t="s">
        <v>661</v>
      </c>
      <c r="G6" s="558"/>
    </row>
    <row r="7" spans="1:7" ht="48" customHeight="1">
      <c r="A7" s="370"/>
      <c r="B7" s="496"/>
      <c r="C7" s="346"/>
      <c r="D7" s="346"/>
      <c r="E7" s="356"/>
      <c r="F7" s="19" t="s">
        <v>662</v>
      </c>
      <c r="G7" s="559"/>
    </row>
    <row r="8" spans="1:7" ht="34.5" customHeight="1">
      <c r="A8" s="16" t="s">
        <v>293</v>
      </c>
      <c r="B8" s="371" t="s">
        <v>10</v>
      </c>
      <c r="C8" s="371"/>
      <c r="D8" s="371"/>
      <c r="E8" s="371"/>
      <c r="F8" s="371"/>
      <c r="G8" s="371"/>
    </row>
    <row r="9" spans="1:7" ht="62.25" customHeight="1">
      <c r="A9" s="349" t="s">
        <v>294</v>
      </c>
      <c r="B9" s="514" t="s">
        <v>1104</v>
      </c>
      <c r="C9" s="351" t="s">
        <v>664</v>
      </c>
      <c r="D9" s="401" t="s">
        <v>950</v>
      </c>
      <c r="E9" s="352" t="s">
        <v>892</v>
      </c>
      <c r="F9" s="51" t="s">
        <v>948</v>
      </c>
      <c r="G9" s="561" t="s">
        <v>1126</v>
      </c>
    </row>
    <row r="10" spans="1:7" ht="60" customHeight="1">
      <c r="A10" s="366"/>
      <c r="B10" s="560"/>
      <c r="C10" s="351"/>
      <c r="D10" s="401"/>
      <c r="E10" s="352"/>
      <c r="F10" s="63" t="s">
        <v>947</v>
      </c>
      <c r="G10" s="562"/>
    </row>
  </sheetData>
  <mergeCells count="14">
    <mergeCell ref="G5:G7"/>
    <mergeCell ref="B8:G8"/>
    <mergeCell ref="A9:A10"/>
    <mergeCell ref="B9:B10"/>
    <mergeCell ref="C9:C10"/>
    <mergeCell ref="D9:D10"/>
    <mergeCell ref="E9:E10"/>
    <mergeCell ref="B5:B7"/>
    <mergeCell ref="A6:A7"/>
    <mergeCell ref="C6:C7"/>
    <mergeCell ref="D6:D7"/>
    <mergeCell ref="E6:E7"/>
    <mergeCell ref="E4:E5"/>
    <mergeCell ref="G9:G10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sheetPr>
    <tabColor rgb="FF13FD13"/>
  </sheetPr>
  <dimension ref="A1:G10"/>
  <sheetViews>
    <sheetView zoomScale="70" zoomScaleNormal="70" workbookViewId="0">
      <selection activeCell="E9" sqref="E9:E10"/>
    </sheetView>
  </sheetViews>
  <sheetFormatPr defaultColWidth="20.7109375" defaultRowHeight="24.95" customHeight="1"/>
  <sheetData>
    <row r="1" spans="1:7" ht="24.95" customHeight="1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4.95" customHeight="1">
      <c r="A2" s="14" t="s">
        <v>281</v>
      </c>
      <c r="B2" s="15" t="s">
        <v>786</v>
      </c>
      <c r="C2" s="15" t="s">
        <v>787</v>
      </c>
      <c r="D2" s="15" t="s">
        <v>788</v>
      </c>
      <c r="E2" s="15" t="s">
        <v>789</v>
      </c>
      <c r="F2" s="15" t="s">
        <v>790</v>
      </c>
      <c r="G2" s="15" t="s">
        <v>791</v>
      </c>
    </row>
    <row r="3" spans="1:7" ht="75" customHeight="1">
      <c r="A3" s="16" t="s">
        <v>288</v>
      </c>
      <c r="B3" s="17" t="s">
        <v>1105</v>
      </c>
      <c r="C3" s="18" t="s">
        <v>1127</v>
      </c>
      <c r="D3" s="494" t="s">
        <v>952</v>
      </c>
      <c r="E3" s="18" t="s">
        <v>953</v>
      </c>
      <c r="F3" s="19" t="s">
        <v>1106</v>
      </c>
      <c r="G3" s="17" t="s">
        <v>896</v>
      </c>
    </row>
    <row r="4" spans="1:7" ht="84" customHeight="1">
      <c r="A4" s="16" t="s">
        <v>290</v>
      </c>
      <c r="B4" s="18" t="s">
        <v>951</v>
      </c>
      <c r="C4" s="19" t="s">
        <v>1106</v>
      </c>
      <c r="D4" s="495"/>
      <c r="E4" s="17" t="s">
        <v>893</v>
      </c>
      <c r="F4" s="18" t="s">
        <v>954</v>
      </c>
      <c r="G4" s="18" t="s">
        <v>1165</v>
      </c>
    </row>
    <row r="5" spans="1:7" ht="62.25" customHeight="1">
      <c r="A5" s="16" t="s">
        <v>291</v>
      </c>
      <c r="B5" s="286" t="s">
        <v>1061</v>
      </c>
      <c r="C5" s="286" t="s">
        <v>1062</v>
      </c>
      <c r="D5" s="355" t="s">
        <v>1063</v>
      </c>
      <c r="E5" s="286" t="s">
        <v>1064</v>
      </c>
      <c r="F5" s="17" t="s">
        <v>894</v>
      </c>
      <c r="G5" s="557" t="s">
        <v>1047</v>
      </c>
    </row>
    <row r="6" spans="1:7" ht="24.95" customHeight="1">
      <c r="A6" s="370" t="s">
        <v>292</v>
      </c>
      <c r="B6" s="355"/>
      <c r="C6" s="355"/>
      <c r="D6" s="355"/>
      <c r="E6" s="355"/>
      <c r="F6" s="286" t="s">
        <v>1002</v>
      </c>
      <c r="G6" s="563"/>
    </row>
    <row r="7" spans="1:7" ht="24.95" customHeight="1">
      <c r="A7" s="370"/>
      <c r="B7" s="356"/>
      <c r="C7" s="356"/>
      <c r="D7" s="356"/>
      <c r="E7" s="356"/>
      <c r="F7" s="356"/>
      <c r="G7" s="348"/>
    </row>
    <row r="8" spans="1:7" ht="24.95" customHeight="1">
      <c r="A8" s="16" t="s">
        <v>293</v>
      </c>
      <c r="B8" s="371" t="s">
        <v>10</v>
      </c>
      <c r="C8" s="371"/>
      <c r="D8" s="371"/>
      <c r="E8" s="371"/>
      <c r="F8" s="371"/>
      <c r="G8" s="371"/>
    </row>
    <row r="9" spans="1:7" ht="45" customHeight="1">
      <c r="A9" s="349" t="s">
        <v>294</v>
      </c>
      <c r="B9" s="464" t="s">
        <v>667</v>
      </c>
      <c r="C9" s="351" t="s">
        <v>666</v>
      </c>
      <c r="D9" s="401" t="s">
        <v>949</v>
      </c>
      <c r="E9" s="352" t="s">
        <v>897</v>
      </c>
      <c r="F9" s="17" t="s">
        <v>895</v>
      </c>
      <c r="G9" s="290" t="s">
        <v>1128</v>
      </c>
    </row>
    <row r="10" spans="1:7" ht="81.75" customHeight="1">
      <c r="A10" s="366"/>
      <c r="B10" s="544"/>
      <c r="C10" s="351"/>
      <c r="D10" s="401"/>
      <c r="E10" s="352"/>
      <c r="F10" s="18" t="s">
        <v>955</v>
      </c>
      <c r="G10" s="292"/>
    </row>
  </sheetData>
  <mergeCells count="15">
    <mergeCell ref="D3:D4"/>
    <mergeCell ref="F6:F7"/>
    <mergeCell ref="G5:G7"/>
    <mergeCell ref="A6:A7"/>
    <mergeCell ref="B5:B7"/>
    <mergeCell ref="C5:C7"/>
    <mergeCell ref="E5:E7"/>
    <mergeCell ref="D5:D7"/>
    <mergeCell ref="B8:G8"/>
    <mergeCell ref="A9:A10"/>
    <mergeCell ref="B9:B10"/>
    <mergeCell ref="C9:C10"/>
    <mergeCell ref="D9:D10"/>
    <mergeCell ref="E9:E10"/>
    <mergeCell ref="G9:G10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sheetPr>
    <tabColor rgb="FF13FD13"/>
  </sheetPr>
  <dimension ref="A1:G11"/>
  <sheetViews>
    <sheetView topLeftCell="A3" zoomScale="62" zoomScaleNormal="62" workbookViewId="0">
      <selection activeCell="F4" sqref="F4"/>
    </sheetView>
  </sheetViews>
  <sheetFormatPr defaultRowHeight="12.75"/>
  <cols>
    <col min="1" max="2" width="20.7109375" style="28" customWidth="1"/>
    <col min="3" max="4" width="26.7109375" style="28" customWidth="1"/>
    <col min="5" max="5" width="34.7109375" style="28" customWidth="1"/>
    <col min="6" max="7" width="20.7109375" style="28" customWidth="1"/>
    <col min="8" max="16384" width="9.140625" style="28"/>
  </cols>
  <sheetData>
    <row r="1" spans="1:7" ht="24.95" customHeight="1">
      <c r="A1" s="29"/>
      <c r="B1" s="29" t="s">
        <v>0</v>
      </c>
      <c r="C1" s="29" t="s">
        <v>1</v>
      </c>
      <c r="D1" s="29" t="s">
        <v>2</v>
      </c>
      <c r="E1" s="29" t="s">
        <v>3</v>
      </c>
      <c r="F1" s="29" t="s">
        <v>4</v>
      </c>
      <c r="G1" s="29" t="s">
        <v>5</v>
      </c>
    </row>
    <row r="2" spans="1:7" ht="24.95" customHeight="1">
      <c r="A2" s="30" t="s">
        <v>281</v>
      </c>
      <c r="B2" s="31" t="s">
        <v>792</v>
      </c>
      <c r="C2" s="31" t="s">
        <v>793</v>
      </c>
      <c r="D2" s="31">
        <v>43837</v>
      </c>
      <c r="E2" s="31">
        <v>43868</v>
      </c>
      <c r="F2" s="31">
        <v>43897</v>
      </c>
      <c r="G2" s="31">
        <v>43928</v>
      </c>
    </row>
    <row r="3" spans="1:7" ht="109.5" customHeight="1">
      <c r="A3" s="107" t="s">
        <v>288</v>
      </c>
      <c r="B3" s="116" t="s">
        <v>1106</v>
      </c>
      <c r="C3" s="136" t="s">
        <v>1134</v>
      </c>
      <c r="D3" s="116" t="s">
        <v>1106</v>
      </c>
      <c r="E3" s="138" t="s">
        <v>1215</v>
      </c>
      <c r="F3" s="27" t="s">
        <v>992</v>
      </c>
      <c r="G3" s="136" t="s">
        <v>1133</v>
      </c>
    </row>
    <row r="4" spans="1:7" ht="122.25" customHeight="1">
      <c r="A4" s="107" t="s">
        <v>290</v>
      </c>
      <c r="B4" s="117"/>
      <c r="C4" s="137"/>
      <c r="D4" s="117"/>
      <c r="E4" s="82" t="s">
        <v>1003</v>
      </c>
      <c r="F4" s="134" t="s">
        <v>1132</v>
      </c>
      <c r="G4" s="137"/>
    </row>
    <row r="5" spans="1:7" ht="70.5" customHeight="1">
      <c r="A5" s="139" t="s">
        <v>291</v>
      </c>
      <c r="B5" s="27" t="s">
        <v>990</v>
      </c>
      <c r="C5" s="27" t="s">
        <v>991</v>
      </c>
      <c r="D5" s="141" t="s">
        <v>1213</v>
      </c>
      <c r="E5" s="111" t="s">
        <v>1004</v>
      </c>
      <c r="F5" s="135"/>
      <c r="G5" s="108" t="s">
        <v>1177</v>
      </c>
    </row>
    <row r="6" spans="1:7" ht="85.5" customHeight="1">
      <c r="A6" s="142" t="s">
        <v>292</v>
      </c>
      <c r="B6" s="168" t="s">
        <v>1210</v>
      </c>
      <c r="C6" s="167" t="s">
        <v>1211</v>
      </c>
      <c r="D6" s="165" t="s">
        <v>1240</v>
      </c>
      <c r="E6" s="112" t="s">
        <v>1003</v>
      </c>
      <c r="F6" s="114" t="s">
        <v>668</v>
      </c>
      <c r="G6" s="109"/>
    </row>
    <row r="7" spans="1:7" ht="47.25" customHeight="1">
      <c r="A7" s="143"/>
      <c r="B7" s="140"/>
      <c r="C7" s="140"/>
      <c r="D7" s="166" t="s">
        <v>1239</v>
      </c>
      <c r="E7" s="113"/>
      <c r="F7" s="115"/>
      <c r="G7" s="110"/>
    </row>
    <row r="8" spans="1:7" ht="24.95" customHeight="1">
      <c r="A8" s="60" t="s">
        <v>293</v>
      </c>
      <c r="B8" s="567"/>
      <c r="C8" s="568"/>
      <c r="D8" s="568"/>
      <c r="E8" s="568"/>
      <c r="F8" s="568"/>
      <c r="G8" s="569"/>
    </row>
    <row r="9" spans="1:7" ht="24.95" customHeight="1">
      <c r="A9" s="329" t="s">
        <v>294</v>
      </c>
      <c r="B9" s="571" t="s">
        <v>598</v>
      </c>
      <c r="C9" s="573" t="s">
        <v>1212</v>
      </c>
      <c r="D9" s="564" t="s">
        <v>1214</v>
      </c>
      <c r="E9" s="564" t="s">
        <v>1217</v>
      </c>
      <c r="F9" s="570" t="s">
        <v>1218</v>
      </c>
      <c r="G9" s="565" t="s">
        <v>1216</v>
      </c>
    </row>
    <row r="10" spans="1:7" ht="110.25" customHeight="1">
      <c r="A10" s="387"/>
      <c r="B10" s="572"/>
      <c r="C10" s="574"/>
      <c r="D10" s="564"/>
      <c r="E10" s="564"/>
      <c r="F10" s="570"/>
      <c r="G10" s="566"/>
    </row>
    <row r="11" spans="1:7" ht="15">
      <c r="A11" s="78" t="s">
        <v>963</v>
      </c>
      <c r="B11" s="78"/>
      <c r="C11" s="79" t="s">
        <v>969</v>
      </c>
      <c r="D11" s="127" t="s">
        <v>599</v>
      </c>
      <c r="E11" s="127" t="s">
        <v>599</v>
      </c>
      <c r="F11" s="79" t="s">
        <v>969</v>
      </c>
    </row>
  </sheetData>
  <mergeCells count="8">
    <mergeCell ref="E9:E10"/>
    <mergeCell ref="G9:G10"/>
    <mergeCell ref="B8:G8"/>
    <mergeCell ref="F9:F10"/>
    <mergeCell ref="A9:A10"/>
    <mergeCell ref="B9:B10"/>
    <mergeCell ref="C9:C10"/>
    <mergeCell ref="D9:D10"/>
  </mergeCells>
  <pageMargins left="0.7" right="0.7" top="0.75" bottom="0.75" header="0.3" footer="0.3"/>
  <pageSetup orientation="portrait" horizontalDpi="300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>
  <sheetPr>
    <tabColor rgb="FF13FD13"/>
  </sheetPr>
  <dimension ref="A1:G11"/>
  <sheetViews>
    <sheetView zoomScale="80" zoomScaleNormal="80" workbookViewId="0">
      <selection activeCell="D3" sqref="D3"/>
    </sheetView>
  </sheetViews>
  <sheetFormatPr defaultColWidth="20.7109375" defaultRowHeight="24.95" customHeight="1"/>
  <sheetData>
    <row r="1" spans="1:7" ht="24.95" customHeight="1">
      <c r="A1" s="83"/>
      <c r="B1" s="83" t="s">
        <v>0</v>
      </c>
      <c r="C1" s="83" t="s">
        <v>1</v>
      </c>
      <c r="D1" s="83" t="s">
        <v>2</v>
      </c>
      <c r="E1" s="83" t="s">
        <v>3</v>
      </c>
      <c r="F1" s="83" t="s">
        <v>4</v>
      </c>
      <c r="G1" s="83" t="s">
        <v>5</v>
      </c>
    </row>
    <row r="2" spans="1:7" ht="24.95" customHeight="1">
      <c r="A2" s="84" t="s">
        <v>281</v>
      </c>
      <c r="B2" s="75">
        <v>43989</v>
      </c>
      <c r="C2" s="75">
        <v>44019</v>
      </c>
      <c r="D2" s="75">
        <v>44050</v>
      </c>
      <c r="E2" s="75">
        <v>44081</v>
      </c>
      <c r="F2" s="75">
        <v>44111</v>
      </c>
      <c r="G2" s="75">
        <v>44142</v>
      </c>
    </row>
    <row r="3" spans="1:7" ht="58.5" customHeight="1">
      <c r="A3" s="16" t="s">
        <v>288</v>
      </c>
      <c r="B3" s="71" t="s">
        <v>993</v>
      </c>
      <c r="C3" s="62" t="s">
        <v>984</v>
      </c>
      <c r="D3" s="62" t="s">
        <v>1241</v>
      </c>
      <c r="E3" s="62" t="s">
        <v>987</v>
      </c>
      <c r="F3" s="26" t="s">
        <v>1007</v>
      </c>
      <c r="G3" s="71" t="s">
        <v>997</v>
      </c>
    </row>
    <row r="4" spans="1:7" ht="56.25" customHeight="1">
      <c r="A4" s="16" t="s">
        <v>290</v>
      </c>
      <c r="B4" s="62" t="s">
        <v>1144</v>
      </c>
      <c r="C4" s="71" t="s">
        <v>994</v>
      </c>
      <c r="D4" s="62" t="s">
        <v>985</v>
      </c>
      <c r="E4" s="71" t="s">
        <v>995</v>
      </c>
      <c r="F4" s="62" t="s">
        <v>988</v>
      </c>
      <c r="G4" s="62" t="s">
        <v>1143</v>
      </c>
    </row>
    <row r="5" spans="1:7" ht="47.25" customHeight="1">
      <c r="A5" s="16" t="s">
        <v>291</v>
      </c>
      <c r="B5" s="473" t="s">
        <v>1005</v>
      </c>
      <c r="C5" s="473" t="s">
        <v>1001</v>
      </c>
      <c r="D5" s="473" t="s">
        <v>1017</v>
      </c>
      <c r="E5" s="463" t="s">
        <v>1048</v>
      </c>
      <c r="F5" s="71" t="s">
        <v>996</v>
      </c>
      <c r="G5" s="557" t="s">
        <v>1049</v>
      </c>
    </row>
    <row r="6" spans="1:7" ht="24.95" customHeight="1">
      <c r="A6" s="370" t="s">
        <v>292</v>
      </c>
      <c r="B6" s="498"/>
      <c r="C6" s="498"/>
      <c r="D6" s="498"/>
      <c r="E6" s="409"/>
      <c r="F6" s="473" t="s">
        <v>1008</v>
      </c>
      <c r="G6" s="563"/>
    </row>
    <row r="7" spans="1:7" ht="24.95" customHeight="1">
      <c r="A7" s="370"/>
      <c r="B7" s="496"/>
      <c r="C7" s="496"/>
      <c r="D7" s="496"/>
      <c r="E7" s="410"/>
      <c r="F7" s="496"/>
      <c r="G7" s="348"/>
    </row>
    <row r="8" spans="1:7" ht="24.95" customHeight="1">
      <c r="A8" s="16" t="s">
        <v>293</v>
      </c>
      <c r="B8" s="487"/>
      <c r="C8" s="487"/>
      <c r="D8" s="487"/>
      <c r="E8" s="487"/>
      <c r="F8" s="487"/>
      <c r="G8" s="487"/>
    </row>
    <row r="9" spans="1:7" ht="24.95" customHeight="1">
      <c r="A9" s="349" t="s">
        <v>294</v>
      </c>
      <c r="B9" s="571" t="s">
        <v>516</v>
      </c>
      <c r="C9" s="473" t="s">
        <v>1006</v>
      </c>
      <c r="D9" s="318" t="s">
        <v>986</v>
      </c>
      <c r="E9" s="313" t="s">
        <v>1068</v>
      </c>
      <c r="F9" s="575" t="s">
        <v>1219</v>
      </c>
      <c r="G9" s="575" t="s">
        <v>1219</v>
      </c>
    </row>
    <row r="10" spans="1:7" ht="48" customHeight="1">
      <c r="A10" s="366"/>
      <c r="B10" s="572"/>
      <c r="C10" s="577"/>
      <c r="D10" s="318"/>
      <c r="E10" s="313"/>
      <c r="F10" s="576"/>
      <c r="G10" s="576"/>
    </row>
    <row r="11" spans="1:7" ht="24.95" customHeight="1">
      <c r="A11" s="78" t="s">
        <v>963</v>
      </c>
      <c r="B11" s="78"/>
      <c r="C11" s="79" t="s">
        <v>969</v>
      </c>
      <c r="D11" s="127" t="s">
        <v>1178</v>
      </c>
      <c r="E11" s="127" t="s">
        <v>1178</v>
      </c>
      <c r="F11" s="79" t="s">
        <v>969</v>
      </c>
      <c r="G11" s="78"/>
    </row>
  </sheetData>
  <mergeCells count="15">
    <mergeCell ref="A6:A7"/>
    <mergeCell ref="B8:G8"/>
    <mergeCell ref="A9:A10"/>
    <mergeCell ref="B9:B10"/>
    <mergeCell ref="D9:D10"/>
    <mergeCell ref="E9:E10"/>
    <mergeCell ref="G9:G10"/>
    <mergeCell ref="C9:C10"/>
    <mergeCell ref="G5:G7"/>
    <mergeCell ref="B5:B7"/>
    <mergeCell ref="F6:F7"/>
    <mergeCell ref="C5:C7"/>
    <mergeCell ref="D5:D7"/>
    <mergeCell ref="F9:F10"/>
    <mergeCell ref="E5:E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sheetPr>
    <tabColor rgb="FF13FD13"/>
  </sheetPr>
  <dimension ref="A1:G10"/>
  <sheetViews>
    <sheetView zoomScale="90" zoomScaleNormal="90" workbookViewId="0">
      <selection activeCell="A4" sqref="A4"/>
    </sheetView>
  </sheetViews>
  <sheetFormatPr defaultColWidth="20.7109375" defaultRowHeight="24.95" customHeight="1"/>
  <cols>
    <col min="1" max="1" width="16.7109375" customWidth="1"/>
  </cols>
  <sheetData>
    <row r="1" spans="1:7" ht="24.95" customHeight="1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4.95" customHeight="1">
      <c r="A2" s="14" t="s">
        <v>281</v>
      </c>
      <c r="B2" s="15" t="s">
        <v>794</v>
      </c>
      <c r="C2" s="15" t="s">
        <v>795</v>
      </c>
      <c r="D2" s="15" t="s">
        <v>796</v>
      </c>
      <c r="E2" s="15" t="s">
        <v>797</v>
      </c>
      <c r="F2" s="15" t="s">
        <v>798</v>
      </c>
      <c r="G2" s="15" t="s">
        <v>799</v>
      </c>
    </row>
    <row r="3" spans="1:7" ht="42.75" customHeight="1">
      <c r="A3" s="16" t="s">
        <v>288</v>
      </c>
      <c r="B3" s="364" t="s">
        <v>1131</v>
      </c>
      <c r="C3" s="364" t="s">
        <v>1222</v>
      </c>
      <c r="D3" s="98" t="s">
        <v>1108</v>
      </c>
      <c r="E3" s="364" t="s">
        <v>1221</v>
      </c>
      <c r="F3" s="364" t="s">
        <v>1129</v>
      </c>
      <c r="G3" s="286" t="s">
        <v>1107</v>
      </c>
    </row>
    <row r="4" spans="1:7" ht="82.5" customHeight="1">
      <c r="A4" s="16" t="s">
        <v>290</v>
      </c>
      <c r="B4" s="365"/>
      <c r="C4" s="581"/>
      <c r="D4" s="100" t="s">
        <v>998</v>
      </c>
      <c r="E4" s="365"/>
      <c r="F4" s="365"/>
      <c r="G4" s="356"/>
    </row>
    <row r="5" spans="1:7" ht="51" customHeight="1">
      <c r="A5" s="578" t="s">
        <v>1009</v>
      </c>
      <c r="B5" s="286" t="s">
        <v>1010</v>
      </c>
      <c r="C5" s="286" t="s">
        <v>1010</v>
      </c>
      <c r="D5" s="286" t="s">
        <v>1010</v>
      </c>
      <c r="E5" s="286" t="s">
        <v>1010</v>
      </c>
      <c r="F5" s="582" t="s">
        <v>999</v>
      </c>
      <c r="G5" s="353" t="s">
        <v>1223</v>
      </c>
    </row>
    <row r="6" spans="1:7" ht="24.95" customHeight="1">
      <c r="A6" s="579"/>
      <c r="B6" s="355"/>
      <c r="C6" s="355"/>
      <c r="D6" s="355"/>
      <c r="E6" s="355"/>
      <c r="F6" s="583"/>
      <c r="G6" s="284"/>
    </row>
    <row r="7" spans="1:7" ht="42.75" customHeight="1">
      <c r="A7" s="580"/>
      <c r="B7" s="356"/>
      <c r="C7" s="356"/>
      <c r="D7" s="356"/>
      <c r="E7" s="356"/>
      <c r="F7" s="584"/>
      <c r="G7" s="285"/>
    </row>
    <row r="8" spans="1:7" ht="24.95" customHeight="1">
      <c r="A8" s="16" t="s">
        <v>293</v>
      </c>
      <c r="B8" s="371" t="s">
        <v>10</v>
      </c>
      <c r="C8" s="371"/>
      <c r="D8" s="371"/>
      <c r="E8" s="371"/>
      <c r="F8" s="371"/>
      <c r="G8" s="371"/>
    </row>
    <row r="9" spans="1:7" ht="24.95" customHeight="1">
      <c r="A9" s="349" t="s">
        <v>294</v>
      </c>
      <c r="B9" s="585" t="s">
        <v>599</v>
      </c>
      <c r="C9" s="351" t="s">
        <v>815</v>
      </c>
      <c r="D9" s="401" t="s">
        <v>989</v>
      </c>
      <c r="E9" s="540" t="s">
        <v>1179</v>
      </c>
      <c r="F9" s="364" t="s">
        <v>1220</v>
      </c>
      <c r="G9" s="345" t="s">
        <v>1130</v>
      </c>
    </row>
    <row r="10" spans="1:7" ht="59.25" customHeight="1">
      <c r="A10" s="366"/>
      <c r="B10" s="586"/>
      <c r="C10" s="351"/>
      <c r="D10" s="401"/>
      <c r="E10" s="541"/>
      <c r="F10" s="365"/>
      <c r="G10" s="359"/>
    </row>
  </sheetData>
  <mergeCells count="20">
    <mergeCell ref="B8:G8"/>
    <mergeCell ref="A9:A10"/>
    <mergeCell ref="B9:B10"/>
    <mergeCell ref="C9:C10"/>
    <mergeCell ref="D9:D10"/>
    <mergeCell ref="E9:E10"/>
    <mergeCell ref="G9:G10"/>
    <mergeCell ref="F9:F10"/>
    <mergeCell ref="B3:B4"/>
    <mergeCell ref="G3:G4"/>
    <mergeCell ref="A5:A7"/>
    <mergeCell ref="D5:D7"/>
    <mergeCell ref="C3:C4"/>
    <mergeCell ref="E3:E4"/>
    <mergeCell ref="F5:F7"/>
    <mergeCell ref="F3:F4"/>
    <mergeCell ref="C5:C7"/>
    <mergeCell ref="E5:E7"/>
    <mergeCell ref="B5:B7"/>
    <mergeCell ref="G5:G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3" sqref="C3:C7"/>
    </sheetView>
  </sheetViews>
  <sheetFormatPr defaultColWidth="20.7109375" defaultRowHeight="24.95" customHeight="1"/>
  <sheetData>
    <row r="1" spans="1:7" ht="24.95" customHeight="1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4.95" customHeight="1">
      <c r="A2" s="14" t="s">
        <v>281</v>
      </c>
      <c r="B2" s="15" t="s">
        <v>800</v>
      </c>
      <c r="C2" s="15" t="s">
        <v>801</v>
      </c>
      <c r="D2" s="15" t="s">
        <v>802</v>
      </c>
      <c r="E2" s="15" t="s">
        <v>803</v>
      </c>
      <c r="F2" s="15" t="s">
        <v>804</v>
      </c>
      <c r="G2" s="15" t="s">
        <v>805</v>
      </c>
    </row>
    <row r="3" spans="1:7" ht="24.95" customHeight="1">
      <c r="A3" s="16" t="s">
        <v>288</v>
      </c>
      <c r="B3" s="587" t="s">
        <v>1013</v>
      </c>
      <c r="C3" s="595" t="s">
        <v>1070</v>
      </c>
      <c r="D3" s="587" t="s">
        <v>1012</v>
      </c>
      <c r="E3" s="595"/>
      <c r="F3" s="587" t="s">
        <v>1011</v>
      </c>
      <c r="G3" s="360"/>
    </row>
    <row r="4" spans="1:7" ht="24.95" customHeight="1">
      <c r="A4" s="16" t="s">
        <v>290</v>
      </c>
      <c r="B4" s="588"/>
      <c r="C4" s="596"/>
      <c r="D4" s="588"/>
      <c r="E4" s="596"/>
      <c r="F4" s="588"/>
      <c r="G4" s="361"/>
    </row>
    <row r="5" spans="1:7" ht="24.95" customHeight="1">
      <c r="A5" s="16" t="s">
        <v>291</v>
      </c>
      <c r="B5" s="588"/>
      <c r="C5" s="596"/>
      <c r="D5" s="588"/>
      <c r="E5" s="596"/>
      <c r="F5" s="588"/>
      <c r="G5" s="361"/>
    </row>
    <row r="6" spans="1:7" ht="24.95" customHeight="1">
      <c r="A6" s="370" t="s">
        <v>292</v>
      </c>
      <c r="B6" s="588"/>
      <c r="C6" s="596"/>
      <c r="D6" s="588"/>
      <c r="E6" s="596"/>
      <c r="F6" s="588"/>
      <c r="G6" s="361"/>
    </row>
    <row r="7" spans="1:7" ht="24.95" customHeight="1">
      <c r="A7" s="370"/>
      <c r="B7" s="589"/>
      <c r="C7" s="597"/>
      <c r="D7" s="589"/>
      <c r="E7" s="597"/>
      <c r="F7" s="589"/>
      <c r="G7" s="362"/>
    </row>
    <row r="8" spans="1:7" ht="24.95" customHeight="1">
      <c r="A8" s="16" t="s">
        <v>293</v>
      </c>
      <c r="B8" s="371" t="s">
        <v>10</v>
      </c>
      <c r="C8" s="371"/>
      <c r="D8" s="371"/>
      <c r="E8" s="371"/>
      <c r="F8" s="371"/>
      <c r="G8" s="371"/>
    </row>
    <row r="9" spans="1:7" ht="24.95" customHeight="1">
      <c r="A9" s="349" t="s">
        <v>294</v>
      </c>
      <c r="B9" s="590"/>
      <c r="C9" s="369"/>
      <c r="D9" s="591"/>
      <c r="E9" s="369"/>
      <c r="F9" s="593"/>
      <c r="G9" s="592"/>
    </row>
    <row r="10" spans="1:7" ht="24.95" customHeight="1">
      <c r="A10" s="366"/>
      <c r="B10" s="406"/>
      <c r="C10" s="369"/>
      <c r="D10" s="591"/>
      <c r="E10" s="369"/>
      <c r="F10" s="594"/>
      <c r="G10" s="592"/>
    </row>
  </sheetData>
  <mergeCells count="15">
    <mergeCell ref="F3:F7"/>
    <mergeCell ref="G3:G7"/>
    <mergeCell ref="B8:G8"/>
    <mergeCell ref="A9:A10"/>
    <mergeCell ref="B9:B10"/>
    <mergeCell ref="C9:C10"/>
    <mergeCell ref="D9:D10"/>
    <mergeCell ref="E9:E10"/>
    <mergeCell ref="G9:G10"/>
    <mergeCell ref="F9:F10"/>
    <mergeCell ref="A6:A7"/>
    <mergeCell ref="C3:C7"/>
    <mergeCell ref="B3:B7"/>
    <mergeCell ref="D3:D7"/>
    <mergeCell ref="E3:E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H6" sqref="H6"/>
    </sheetView>
  </sheetViews>
  <sheetFormatPr defaultColWidth="20.7109375" defaultRowHeight="24.95" customHeight="1"/>
  <sheetData>
    <row r="1" spans="1:7" ht="24.95" customHeight="1">
      <c r="A1" s="13"/>
      <c r="B1" s="13" t="s">
        <v>0</v>
      </c>
      <c r="C1" s="13" t="s">
        <v>1</v>
      </c>
      <c r="D1" s="13" t="s">
        <v>2</v>
      </c>
      <c r="E1" s="13" t="s">
        <v>3</v>
      </c>
      <c r="F1" s="13" t="s">
        <v>4</v>
      </c>
      <c r="G1" s="13" t="s">
        <v>5</v>
      </c>
    </row>
    <row r="2" spans="1:7" ht="24.95" customHeight="1">
      <c r="A2" s="14" t="s">
        <v>281</v>
      </c>
      <c r="B2" s="15" t="s">
        <v>806</v>
      </c>
      <c r="C2" s="15" t="s">
        <v>807</v>
      </c>
      <c r="D2" s="15" t="s">
        <v>808</v>
      </c>
      <c r="E2" s="15" t="s">
        <v>809</v>
      </c>
      <c r="F2" s="15" t="s">
        <v>810</v>
      </c>
      <c r="G2" s="15">
        <v>43838</v>
      </c>
    </row>
    <row r="3" spans="1:7" ht="24.95" customHeight="1">
      <c r="A3" s="16" t="s">
        <v>288</v>
      </c>
      <c r="B3" s="587" t="s">
        <v>1014</v>
      </c>
      <c r="C3" s="595" t="s">
        <v>1070</v>
      </c>
      <c r="D3" s="587" t="s">
        <v>1015</v>
      </c>
      <c r="E3" s="595"/>
      <c r="F3" s="587" t="s">
        <v>1016</v>
      </c>
      <c r="G3" s="598"/>
    </row>
    <row r="4" spans="1:7" ht="24.95" customHeight="1">
      <c r="A4" s="16" t="s">
        <v>290</v>
      </c>
      <c r="B4" s="588"/>
      <c r="C4" s="596"/>
      <c r="D4" s="588"/>
      <c r="E4" s="596"/>
      <c r="F4" s="588"/>
      <c r="G4" s="599"/>
    </row>
    <row r="5" spans="1:7" ht="24.95" customHeight="1">
      <c r="A5" s="16" t="s">
        <v>291</v>
      </c>
      <c r="B5" s="588"/>
      <c r="C5" s="596"/>
      <c r="D5" s="588"/>
      <c r="E5" s="596"/>
      <c r="F5" s="588"/>
      <c r="G5" s="599"/>
    </row>
    <row r="6" spans="1:7" ht="24.95" customHeight="1">
      <c r="A6" s="370" t="s">
        <v>292</v>
      </c>
      <c r="B6" s="588"/>
      <c r="C6" s="596"/>
      <c r="D6" s="588"/>
      <c r="E6" s="596"/>
      <c r="F6" s="588"/>
      <c r="G6" s="599"/>
    </row>
    <row r="7" spans="1:7" ht="24.95" customHeight="1">
      <c r="A7" s="370"/>
      <c r="B7" s="589"/>
      <c r="C7" s="597"/>
      <c r="D7" s="589"/>
      <c r="E7" s="597"/>
      <c r="F7" s="589"/>
      <c r="G7" s="600"/>
    </row>
    <row r="8" spans="1:7" ht="24.95" customHeight="1">
      <c r="A8" s="16" t="s">
        <v>293</v>
      </c>
      <c r="B8" s="371" t="s">
        <v>10</v>
      </c>
      <c r="C8" s="371"/>
      <c r="D8" s="371"/>
      <c r="E8" s="371"/>
      <c r="F8" s="371"/>
      <c r="G8" s="371"/>
    </row>
    <row r="9" spans="1:7" ht="24.95" customHeight="1">
      <c r="A9" s="349" t="s">
        <v>294</v>
      </c>
      <c r="B9" s="590"/>
      <c r="C9" s="369"/>
      <c r="D9" s="591"/>
      <c r="E9" s="369"/>
      <c r="F9" s="593"/>
      <c r="G9" s="592"/>
    </row>
    <row r="10" spans="1:7" ht="24.95" customHeight="1">
      <c r="A10" s="366"/>
      <c r="B10" s="406"/>
      <c r="C10" s="369"/>
      <c r="D10" s="591"/>
      <c r="E10" s="369"/>
      <c r="F10" s="594"/>
      <c r="G10" s="592"/>
    </row>
  </sheetData>
  <mergeCells count="15">
    <mergeCell ref="F3:F7"/>
    <mergeCell ref="B8:G8"/>
    <mergeCell ref="A9:A10"/>
    <mergeCell ref="B9:B10"/>
    <mergeCell ref="C9:C10"/>
    <mergeCell ref="D9:D10"/>
    <mergeCell ref="E9:E10"/>
    <mergeCell ref="G9:G10"/>
    <mergeCell ref="F9:F10"/>
    <mergeCell ref="A6:A7"/>
    <mergeCell ref="B3:B7"/>
    <mergeCell ref="C3:C7"/>
    <mergeCell ref="D3:D7"/>
    <mergeCell ref="E3:E7"/>
    <mergeCell ref="G3:G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D12" sqref="D12"/>
    </sheetView>
  </sheetViews>
  <sheetFormatPr defaultColWidth="20.7109375" defaultRowHeight="24.95" customHeight="1"/>
  <cols>
    <col min="1" max="16384" width="20.7109375" style="32"/>
  </cols>
  <sheetData>
    <row r="1" spans="1:7" ht="24.95" customHeight="1">
      <c r="A1" s="83"/>
      <c r="B1" s="83" t="s">
        <v>0</v>
      </c>
      <c r="C1" s="83" t="s">
        <v>1</v>
      </c>
      <c r="D1" s="83" t="s">
        <v>2</v>
      </c>
      <c r="E1" s="83" t="s">
        <v>3</v>
      </c>
      <c r="F1" s="83" t="s">
        <v>4</v>
      </c>
      <c r="G1" s="83" t="s">
        <v>5</v>
      </c>
    </row>
    <row r="2" spans="1:7" ht="24.95" customHeight="1">
      <c r="A2" s="84" t="s">
        <v>281</v>
      </c>
      <c r="B2" s="75">
        <v>43898</v>
      </c>
      <c r="C2" s="75">
        <v>43929</v>
      </c>
      <c r="D2" s="75">
        <v>43959</v>
      </c>
      <c r="E2" s="75">
        <v>43990</v>
      </c>
      <c r="F2" s="75">
        <v>44020</v>
      </c>
      <c r="G2" s="75">
        <v>44051</v>
      </c>
    </row>
    <row r="3" spans="1:7" ht="24.95" customHeight="1">
      <c r="A3" s="16" t="s">
        <v>288</v>
      </c>
      <c r="B3" s="378" t="s">
        <v>681</v>
      </c>
      <c r="C3" s="375" t="s">
        <v>682</v>
      </c>
      <c r="D3" s="375" t="s">
        <v>683</v>
      </c>
      <c r="E3" s="375" t="s">
        <v>683</v>
      </c>
      <c r="F3" s="381"/>
      <c r="G3" s="601"/>
    </row>
    <row r="4" spans="1:7" ht="24.95" customHeight="1">
      <c r="A4" s="16" t="s">
        <v>290</v>
      </c>
      <c r="B4" s="379"/>
      <c r="C4" s="376"/>
      <c r="D4" s="376"/>
      <c r="E4" s="376"/>
      <c r="F4" s="382"/>
      <c r="G4" s="602"/>
    </row>
    <row r="5" spans="1:7" ht="24.95" customHeight="1">
      <c r="A5" s="16" t="s">
        <v>291</v>
      </c>
      <c r="B5" s="379"/>
      <c r="C5" s="376"/>
      <c r="D5" s="376"/>
      <c r="E5" s="376"/>
      <c r="F5" s="382"/>
      <c r="G5" s="602"/>
    </row>
    <row r="6" spans="1:7" ht="24.95" customHeight="1">
      <c r="A6" s="370" t="s">
        <v>292</v>
      </c>
      <c r="B6" s="379"/>
      <c r="C6" s="376"/>
      <c r="D6" s="376"/>
      <c r="E6" s="376"/>
      <c r="F6" s="382"/>
      <c r="G6" s="602"/>
    </row>
    <row r="7" spans="1:7" ht="24.95" customHeight="1">
      <c r="A7" s="370"/>
      <c r="B7" s="379"/>
      <c r="C7" s="376"/>
      <c r="D7" s="376"/>
      <c r="E7" s="376"/>
      <c r="F7" s="382"/>
      <c r="G7" s="602"/>
    </row>
    <row r="8" spans="1:7" ht="24.95" customHeight="1">
      <c r="A8" s="16" t="s">
        <v>293</v>
      </c>
      <c r="B8" s="379"/>
      <c r="C8" s="376"/>
      <c r="D8" s="376"/>
      <c r="E8" s="376"/>
      <c r="F8" s="382"/>
      <c r="G8" s="602"/>
    </row>
    <row r="9" spans="1:7" ht="24.95" customHeight="1">
      <c r="A9" s="349" t="s">
        <v>294</v>
      </c>
      <c r="B9" s="379"/>
      <c r="C9" s="376"/>
      <c r="D9" s="376"/>
      <c r="E9" s="376"/>
      <c r="F9" s="382"/>
      <c r="G9" s="602"/>
    </row>
    <row r="10" spans="1:7" ht="24.95" customHeight="1">
      <c r="A10" s="366"/>
      <c r="B10" s="380"/>
      <c r="C10" s="377"/>
      <c r="D10" s="377"/>
      <c r="E10" s="377"/>
      <c r="F10" s="383"/>
      <c r="G10" s="603"/>
    </row>
  </sheetData>
  <mergeCells count="8">
    <mergeCell ref="E3:E10"/>
    <mergeCell ref="F3:F10"/>
    <mergeCell ref="G3:G10"/>
    <mergeCell ref="A6:A7"/>
    <mergeCell ref="A9:A10"/>
    <mergeCell ref="B3:B10"/>
    <mergeCell ref="C3:C10"/>
    <mergeCell ref="D3:D10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zoomScale="70" zoomScaleNormal="70" workbookViewId="0">
      <selection activeCell="E10" sqref="A1:G20"/>
    </sheetView>
  </sheetViews>
  <sheetFormatPr defaultColWidth="8.85546875" defaultRowHeight="15"/>
  <cols>
    <col min="1" max="1" width="20.7109375" style="4" customWidth="1"/>
    <col min="2" max="3" width="20.7109375" style="5" customWidth="1"/>
    <col min="4" max="7" width="20.7109375" style="4" customWidth="1"/>
    <col min="8" max="16384" width="8.85546875" style="4"/>
  </cols>
  <sheetData>
    <row r="1" spans="1:7">
      <c r="A1" s="628"/>
      <c r="B1" s="633" t="s">
        <v>1310</v>
      </c>
      <c r="C1" s="633" t="s">
        <v>122</v>
      </c>
      <c r="D1" s="629" t="s">
        <v>2</v>
      </c>
      <c r="E1" s="629" t="s">
        <v>3</v>
      </c>
      <c r="F1" s="629" t="s">
        <v>4</v>
      </c>
      <c r="G1" s="629" t="s">
        <v>5</v>
      </c>
    </row>
    <row r="2" spans="1:7">
      <c r="A2" s="628"/>
      <c r="B2" s="633"/>
      <c r="C2" s="633"/>
      <c r="D2" s="629" t="s">
        <v>123</v>
      </c>
      <c r="E2" s="629" t="s">
        <v>124</v>
      </c>
      <c r="F2" s="629" t="s">
        <v>125</v>
      </c>
      <c r="G2" s="629" t="s">
        <v>126</v>
      </c>
    </row>
    <row r="3" spans="1:7" ht="16.5" customHeight="1">
      <c r="A3" s="628"/>
      <c r="B3" s="633"/>
      <c r="C3" s="633"/>
      <c r="D3" s="631"/>
      <c r="E3" s="631"/>
      <c r="F3" s="631"/>
      <c r="G3" s="631"/>
    </row>
    <row r="4" spans="1:7" ht="14.45" customHeight="1">
      <c r="A4" s="349" t="s">
        <v>6</v>
      </c>
      <c r="B4" s="483"/>
      <c r="C4" s="483"/>
      <c r="D4" s="474" t="s">
        <v>127</v>
      </c>
      <c r="E4" s="475" t="s">
        <v>238</v>
      </c>
      <c r="F4" s="474" t="s">
        <v>1253</v>
      </c>
      <c r="G4" s="482" t="s">
        <v>128</v>
      </c>
    </row>
    <row r="5" spans="1:7">
      <c r="A5" s="349"/>
      <c r="B5" s="483"/>
      <c r="C5" s="483"/>
      <c r="D5" s="474"/>
      <c r="E5" s="634"/>
      <c r="F5" s="474"/>
      <c r="G5" s="482"/>
    </row>
    <row r="6" spans="1:7" ht="35.25" customHeight="1">
      <c r="A6" s="349"/>
      <c r="B6" s="483"/>
      <c r="C6" s="483"/>
      <c r="D6" s="474"/>
      <c r="E6" s="476"/>
      <c r="F6" s="474"/>
      <c r="G6" s="482"/>
    </row>
    <row r="7" spans="1:7" ht="14.45" customHeight="1">
      <c r="A7" s="349" t="s">
        <v>7</v>
      </c>
      <c r="B7" s="483"/>
      <c r="C7" s="483"/>
      <c r="D7" s="481" t="s">
        <v>236</v>
      </c>
      <c r="E7" s="482" t="s">
        <v>239</v>
      </c>
      <c r="F7" s="481" t="s">
        <v>1115</v>
      </c>
      <c r="G7" s="481" t="s">
        <v>241</v>
      </c>
    </row>
    <row r="8" spans="1:7">
      <c r="A8" s="349"/>
      <c r="B8" s="483"/>
      <c r="C8" s="483"/>
      <c r="D8" s="481"/>
      <c r="E8" s="482"/>
      <c r="F8" s="481"/>
      <c r="G8" s="481"/>
    </row>
    <row r="9" spans="1:7" ht="38.25" customHeight="1">
      <c r="A9" s="349"/>
      <c r="B9" s="483"/>
      <c r="C9" s="483"/>
      <c r="D9" s="481"/>
      <c r="E9" s="482"/>
      <c r="F9" s="481"/>
      <c r="G9" s="481"/>
    </row>
    <row r="10" spans="1:7" ht="14.45" customHeight="1">
      <c r="A10" s="349" t="s">
        <v>8</v>
      </c>
      <c r="B10" s="483"/>
      <c r="C10" s="483"/>
      <c r="D10" s="481" t="s">
        <v>237</v>
      </c>
      <c r="E10" s="474" t="s">
        <v>1255</v>
      </c>
      <c r="F10" s="482" t="s">
        <v>129</v>
      </c>
      <c r="G10" s="463" t="s">
        <v>1023</v>
      </c>
    </row>
    <row r="11" spans="1:7">
      <c r="A11" s="349"/>
      <c r="B11" s="483"/>
      <c r="C11" s="483"/>
      <c r="D11" s="481"/>
      <c r="E11" s="474"/>
      <c r="F11" s="482"/>
      <c r="G11" s="409"/>
    </row>
    <row r="12" spans="1:7" ht="70.5" customHeight="1">
      <c r="A12" s="349"/>
      <c r="B12" s="483"/>
      <c r="C12" s="483"/>
      <c r="D12" s="481"/>
      <c r="E12" s="474"/>
      <c r="F12" s="482"/>
      <c r="G12" s="409"/>
    </row>
    <row r="13" spans="1:7" ht="87" customHeight="1">
      <c r="A13" s="349" t="s">
        <v>9</v>
      </c>
      <c r="B13" s="483"/>
      <c r="C13" s="483"/>
      <c r="D13" s="474" t="s">
        <v>1052</v>
      </c>
      <c r="E13" s="474" t="s">
        <v>130</v>
      </c>
      <c r="F13" s="636" t="s">
        <v>274</v>
      </c>
      <c r="G13" s="409"/>
    </row>
    <row r="14" spans="1:7" ht="82.5" customHeight="1">
      <c r="A14" s="349"/>
      <c r="B14" s="483"/>
      <c r="C14" s="483"/>
      <c r="D14" s="474"/>
      <c r="E14" s="474"/>
      <c r="F14" s="226" t="s">
        <v>1251</v>
      </c>
      <c r="G14" s="410"/>
    </row>
    <row r="15" spans="1:7">
      <c r="A15" s="349" t="s">
        <v>10</v>
      </c>
      <c r="B15" s="349"/>
      <c r="C15" s="349"/>
      <c r="D15" s="349"/>
      <c r="E15" s="349"/>
      <c r="F15" s="349"/>
      <c r="G15" s="349"/>
    </row>
    <row r="16" spans="1:7" ht="14.45" customHeight="1">
      <c r="A16" s="349" t="s">
        <v>11</v>
      </c>
      <c r="B16" s="635"/>
      <c r="C16" s="483" t="s">
        <v>392</v>
      </c>
      <c r="D16" s="481" t="s">
        <v>270</v>
      </c>
      <c r="E16" s="482" t="s">
        <v>131</v>
      </c>
      <c r="F16" s="482" t="s">
        <v>132</v>
      </c>
      <c r="G16" s="468" t="s">
        <v>269</v>
      </c>
    </row>
    <row r="17" spans="1:7">
      <c r="A17" s="349"/>
      <c r="B17" s="635"/>
      <c r="C17" s="483"/>
      <c r="D17" s="481"/>
      <c r="E17" s="482"/>
      <c r="F17" s="482"/>
      <c r="G17" s="632"/>
    </row>
    <row r="18" spans="1:7">
      <c r="A18" s="349"/>
      <c r="B18" s="635"/>
      <c r="C18" s="483"/>
      <c r="D18" s="481"/>
      <c r="E18" s="482"/>
      <c r="F18" s="482"/>
      <c r="G18" s="632"/>
    </row>
    <row r="19" spans="1:7">
      <c r="A19" s="349"/>
      <c r="B19" s="635"/>
      <c r="C19" s="483"/>
      <c r="D19" s="481"/>
      <c r="E19" s="482"/>
      <c r="F19" s="481" t="s">
        <v>242</v>
      </c>
      <c r="G19" s="632"/>
    </row>
    <row r="20" spans="1:7" ht="27.75" customHeight="1">
      <c r="A20" s="349"/>
      <c r="B20" s="635"/>
      <c r="C20" s="483"/>
      <c r="D20" s="481"/>
      <c r="E20" s="482"/>
      <c r="F20" s="481"/>
      <c r="G20" s="469"/>
    </row>
  </sheetData>
  <mergeCells count="38">
    <mergeCell ref="G10:G14"/>
    <mergeCell ref="A15:G15"/>
    <mergeCell ref="A16:A20"/>
    <mergeCell ref="B16:B20"/>
    <mergeCell ref="C16:C20"/>
    <mergeCell ref="D16:D20"/>
    <mergeCell ref="E16:E20"/>
    <mergeCell ref="F16:F18"/>
    <mergeCell ref="G16:G20"/>
    <mergeCell ref="F19:F20"/>
    <mergeCell ref="F10:F12"/>
    <mergeCell ref="A13:A14"/>
    <mergeCell ref="B13:B14"/>
    <mergeCell ref="C13:C14"/>
    <mergeCell ref="D13:D14"/>
    <mergeCell ref="E13:E14"/>
    <mergeCell ref="A10:A12"/>
    <mergeCell ref="B10:B12"/>
    <mergeCell ref="C10:C12"/>
    <mergeCell ref="D10:D12"/>
    <mergeCell ref="E10:E12"/>
    <mergeCell ref="D4:D6"/>
    <mergeCell ref="E4:E6"/>
    <mergeCell ref="F4:F6"/>
    <mergeCell ref="G4:G6"/>
    <mergeCell ref="A7:A9"/>
    <mergeCell ref="B7:B9"/>
    <mergeCell ref="C7:C9"/>
    <mergeCell ref="D7:D9"/>
    <mergeCell ref="E7:E9"/>
    <mergeCell ref="F7:F9"/>
    <mergeCell ref="G7:G9"/>
    <mergeCell ref="A1:A3"/>
    <mergeCell ref="B1:B3"/>
    <mergeCell ref="C1:C3"/>
    <mergeCell ref="A4:A6"/>
    <mergeCell ref="B4:B6"/>
    <mergeCell ref="C4:C6"/>
  </mergeCells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9"/>
  <sheetViews>
    <sheetView zoomScale="70" zoomScaleNormal="70" workbookViewId="0">
      <selection activeCell="F16" sqref="A1:G19"/>
    </sheetView>
  </sheetViews>
  <sheetFormatPr defaultRowHeight="15"/>
  <cols>
    <col min="1" max="7" width="20.7109375" customWidth="1"/>
  </cols>
  <sheetData>
    <row r="1" spans="1:7">
      <c r="A1" s="625"/>
      <c r="B1" s="626" t="s">
        <v>0</v>
      </c>
      <c r="C1" s="626" t="s">
        <v>1</v>
      </c>
      <c r="D1" s="626" t="s">
        <v>2</v>
      </c>
      <c r="E1" s="626" t="s">
        <v>3</v>
      </c>
      <c r="F1" s="626" t="s">
        <v>4</v>
      </c>
      <c r="G1" s="626" t="s">
        <v>5</v>
      </c>
    </row>
    <row r="2" spans="1:7">
      <c r="A2" s="625"/>
      <c r="B2" s="626" t="s">
        <v>133</v>
      </c>
      <c r="C2" s="626" t="s">
        <v>134</v>
      </c>
      <c r="D2" s="626" t="s">
        <v>135</v>
      </c>
      <c r="E2" s="626" t="s">
        <v>136</v>
      </c>
      <c r="F2" s="626" t="s">
        <v>137</v>
      </c>
      <c r="G2" s="626" t="s">
        <v>138</v>
      </c>
    </row>
    <row r="3" spans="1:7">
      <c r="A3" s="366" t="s">
        <v>6</v>
      </c>
      <c r="B3" s="614" t="s">
        <v>139</v>
      </c>
      <c r="C3" s="468" t="s">
        <v>297</v>
      </c>
      <c r="D3" s="466" t="s">
        <v>1252</v>
      </c>
      <c r="E3" s="468" t="s">
        <v>300</v>
      </c>
      <c r="F3" s="474" t="s">
        <v>140</v>
      </c>
      <c r="G3" s="470" t="s">
        <v>141</v>
      </c>
    </row>
    <row r="4" spans="1:7">
      <c r="A4" s="366"/>
      <c r="B4" s="614"/>
      <c r="C4" s="632"/>
      <c r="D4" s="534"/>
      <c r="E4" s="632"/>
      <c r="F4" s="474"/>
      <c r="G4" s="637"/>
    </row>
    <row r="5" spans="1:7">
      <c r="A5" s="366"/>
      <c r="B5" s="614"/>
      <c r="C5" s="469"/>
      <c r="D5" s="467"/>
      <c r="E5" s="469"/>
      <c r="F5" s="474"/>
      <c r="G5" s="471"/>
    </row>
    <row r="6" spans="1:7">
      <c r="A6" s="366" t="s">
        <v>7</v>
      </c>
      <c r="B6" s="468" t="s">
        <v>1150</v>
      </c>
      <c r="C6" s="614" t="s">
        <v>302</v>
      </c>
      <c r="D6" s="468" t="s">
        <v>1116</v>
      </c>
      <c r="E6" s="470" t="s">
        <v>142</v>
      </c>
      <c r="F6" s="468" t="s">
        <v>304</v>
      </c>
      <c r="G6" s="615" t="s">
        <v>1227</v>
      </c>
    </row>
    <row r="7" spans="1:7">
      <c r="A7" s="366"/>
      <c r="B7" s="632"/>
      <c r="C7" s="614"/>
      <c r="D7" s="632"/>
      <c r="E7" s="637"/>
      <c r="F7" s="632"/>
      <c r="G7" s="615"/>
    </row>
    <row r="8" spans="1:7" ht="43.5" customHeight="1">
      <c r="A8" s="366"/>
      <c r="B8" s="469"/>
      <c r="C8" s="614"/>
      <c r="D8" s="469"/>
      <c r="E8" s="471"/>
      <c r="F8" s="469"/>
      <c r="G8" s="615"/>
    </row>
    <row r="9" spans="1:7" ht="15" customHeight="1">
      <c r="A9" s="366" t="s">
        <v>8</v>
      </c>
      <c r="B9" s="474" t="s">
        <v>143</v>
      </c>
      <c r="C9" s="474" t="s">
        <v>144</v>
      </c>
      <c r="D9" s="468" t="s">
        <v>298</v>
      </c>
      <c r="E9" s="470" t="s">
        <v>303</v>
      </c>
      <c r="F9" s="463" t="s">
        <v>1024</v>
      </c>
      <c r="G9" s="489" t="s">
        <v>313</v>
      </c>
    </row>
    <row r="10" spans="1:7">
      <c r="A10" s="366"/>
      <c r="B10" s="474"/>
      <c r="C10" s="474"/>
      <c r="D10" s="632"/>
      <c r="E10" s="637"/>
      <c r="F10" s="409"/>
      <c r="G10" s="490"/>
    </row>
    <row r="11" spans="1:7">
      <c r="A11" s="366"/>
      <c r="B11" s="474"/>
      <c r="C11" s="474"/>
      <c r="D11" s="632"/>
      <c r="E11" s="637"/>
      <c r="F11" s="409"/>
      <c r="G11" s="490"/>
    </row>
    <row r="12" spans="1:7" ht="48.75" customHeight="1">
      <c r="A12" s="366"/>
      <c r="B12" s="474"/>
      <c r="C12" s="474"/>
      <c r="D12" s="469"/>
      <c r="E12" s="471"/>
      <c r="F12" s="409"/>
      <c r="G12" s="491"/>
    </row>
    <row r="13" spans="1:7">
      <c r="A13" s="366" t="s">
        <v>9</v>
      </c>
      <c r="B13" s="616" t="s">
        <v>145</v>
      </c>
      <c r="C13" s="466" t="s">
        <v>146</v>
      </c>
      <c r="D13" s="466" t="s">
        <v>147</v>
      </c>
      <c r="E13" s="616" t="s">
        <v>148</v>
      </c>
      <c r="F13" s="409"/>
      <c r="G13" s="618" t="s">
        <v>325</v>
      </c>
    </row>
    <row r="14" spans="1:7" ht="80.25" customHeight="1">
      <c r="A14" s="366"/>
      <c r="B14" s="616"/>
      <c r="C14" s="467"/>
      <c r="D14" s="467"/>
      <c r="E14" s="616"/>
      <c r="F14" s="410"/>
      <c r="G14" s="618"/>
    </row>
    <row r="15" spans="1:7">
      <c r="A15" s="349" t="s">
        <v>10</v>
      </c>
      <c r="B15" s="349"/>
      <c r="C15" s="349"/>
      <c r="D15" s="349"/>
      <c r="E15" s="349"/>
      <c r="F15" s="349"/>
      <c r="G15" s="349"/>
    </row>
    <row r="16" spans="1:7" ht="36" customHeight="1">
      <c r="A16" s="366" t="s">
        <v>11</v>
      </c>
      <c r="B16" s="399" t="s">
        <v>1151</v>
      </c>
      <c r="C16" s="466" t="s">
        <v>151</v>
      </c>
      <c r="D16" s="468" t="s">
        <v>299</v>
      </c>
      <c r="E16" s="470" t="s">
        <v>152</v>
      </c>
      <c r="F16" s="466" t="s">
        <v>1256</v>
      </c>
      <c r="G16" s="638" t="s">
        <v>150</v>
      </c>
    </row>
    <row r="17" spans="1:7" ht="31.5" customHeight="1">
      <c r="A17" s="366"/>
      <c r="B17" s="519"/>
      <c r="C17" s="534"/>
      <c r="D17" s="632"/>
      <c r="E17" s="637"/>
      <c r="F17" s="467"/>
      <c r="G17" s="639"/>
    </row>
    <row r="18" spans="1:7" ht="36" customHeight="1">
      <c r="A18" s="366"/>
      <c r="B18" s="519"/>
      <c r="C18" s="534"/>
      <c r="D18" s="632"/>
      <c r="E18" s="637"/>
      <c r="F18" s="468" t="s">
        <v>301</v>
      </c>
      <c r="G18" s="638" t="s">
        <v>149</v>
      </c>
    </row>
    <row r="19" spans="1:7" ht="32.25" customHeight="1">
      <c r="A19" s="366"/>
      <c r="B19" s="472"/>
      <c r="C19" s="467"/>
      <c r="D19" s="469"/>
      <c r="E19" s="471"/>
      <c r="F19" s="469"/>
      <c r="G19" s="639"/>
    </row>
  </sheetData>
  <mergeCells count="38">
    <mergeCell ref="A15:G15"/>
    <mergeCell ref="A16:A19"/>
    <mergeCell ref="B16:B19"/>
    <mergeCell ref="C16:C19"/>
    <mergeCell ref="D16:D19"/>
    <mergeCell ref="E16:E19"/>
    <mergeCell ref="F16:F17"/>
    <mergeCell ref="F18:F19"/>
    <mergeCell ref="G18:G19"/>
    <mergeCell ref="G16:G17"/>
    <mergeCell ref="G9:G12"/>
    <mergeCell ref="A13:A14"/>
    <mergeCell ref="B13:B14"/>
    <mergeCell ref="C13:C14"/>
    <mergeCell ref="D13:D14"/>
    <mergeCell ref="E13:E14"/>
    <mergeCell ref="G13:G14"/>
    <mergeCell ref="A9:A12"/>
    <mergeCell ref="B9:B12"/>
    <mergeCell ref="C9:C12"/>
    <mergeCell ref="D9:D12"/>
    <mergeCell ref="E9:E12"/>
    <mergeCell ref="F9:F14"/>
    <mergeCell ref="G3:G5"/>
    <mergeCell ref="A6:A8"/>
    <mergeCell ref="B6:B8"/>
    <mergeCell ref="C6:C8"/>
    <mergeCell ref="D6:D8"/>
    <mergeCell ref="E6:E8"/>
    <mergeCell ref="F6:F8"/>
    <mergeCell ref="G6:G8"/>
    <mergeCell ref="F3:F5"/>
    <mergeCell ref="C3:C5"/>
    <mergeCell ref="A1:A2"/>
    <mergeCell ref="A3:A5"/>
    <mergeCell ref="B3:B5"/>
    <mergeCell ref="D3:D5"/>
    <mergeCell ref="E3:E5"/>
  </mergeCells>
  <pageMargins left="0.7" right="0.7" top="0.75" bottom="0.75" header="0.3" footer="0.3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1"/>
  <sheetViews>
    <sheetView topLeftCell="A4" zoomScale="80" zoomScaleNormal="80" workbookViewId="0">
      <selection activeCell="C10" sqref="C10:C12"/>
    </sheetView>
  </sheetViews>
  <sheetFormatPr defaultColWidth="20.7109375" defaultRowHeight="20.100000000000001" customHeight="1"/>
  <sheetData>
    <row r="1" spans="1:7" ht="20.100000000000001" customHeight="1">
      <c r="A1" s="283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ht="20.100000000000001" customHeight="1">
      <c r="A2" s="283"/>
      <c r="B2" s="1" t="s">
        <v>12</v>
      </c>
      <c r="C2" s="1" t="s">
        <v>13</v>
      </c>
      <c r="D2" s="1" t="s">
        <v>14</v>
      </c>
      <c r="E2" s="1" t="s">
        <v>15</v>
      </c>
      <c r="F2" s="1" t="s">
        <v>16</v>
      </c>
      <c r="G2" s="1" t="s">
        <v>17</v>
      </c>
    </row>
    <row r="3" spans="1:7" ht="20.100000000000001" customHeight="1">
      <c r="A3" s="283"/>
      <c r="B3" s="2"/>
      <c r="C3" s="2"/>
      <c r="D3" s="2"/>
      <c r="E3" s="2"/>
      <c r="F3" s="2"/>
      <c r="G3" s="1"/>
    </row>
    <row r="4" spans="1:7" ht="20.100000000000001" customHeight="1">
      <c r="A4" s="258" t="s">
        <v>6</v>
      </c>
      <c r="B4" s="246" t="s">
        <v>18</v>
      </c>
      <c r="C4" s="233" t="s">
        <v>306</v>
      </c>
      <c r="D4" s="238" t="s">
        <v>23</v>
      </c>
      <c r="E4" s="233" t="s">
        <v>308</v>
      </c>
      <c r="F4" s="238" t="s">
        <v>24</v>
      </c>
      <c r="G4" s="246" t="s">
        <v>311</v>
      </c>
    </row>
    <row r="5" spans="1:7" ht="20.100000000000001" customHeight="1">
      <c r="A5" s="258"/>
      <c r="B5" s="246"/>
      <c r="C5" s="234"/>
      <c r="D5" s="238"/>
      <c r="E5" s="234"/>
      <c r="F5" s="238"/>
      <c r="G5" s="246"/>
    </row>
    <row r="6" spans="1:7" ht="20.100000000000001" customHeight="1">
      <c r="A6" s="258"/>
      <c r="B6" s="246"/>
      <c r="C6" s="235"/>
      <c r="D6" s="238"/>
      <c r="E6" s="235"/>
      <c r="F6" s="238"/>
      <c r="G6" s="246"/>
    </row>
    <row r="7" spans="1:7" ht="20.100000000000001" customHeight="1">
      <c r="A7" s="258" t="s">
        <v>7</v>
      </c>
      <c r="B7" s="233" t="s">
        <v>1226</v>
      </c>
      <c r="C7" s="246" t="s">
        <v>19</v>
      </c>
      <c r="D7" s="233" t="s">
        <v>305</v>
      </c>
      <c r="E7" s="262" t="s">
        <v>121</v>
      </c>
      <c r="F7" s="233" t="s">
        <v>308</v>
      </c>
      <c r="G7" s="265" t="s">
        <v>319</v>
      </c>
    </row>
    <row r="8" spans="1:7" ht="20.100000000000001" customHeight="1">
      <c r="A8" s="258"/>
      <c r="B8" s="234"/>
      <c r="C8" s="246"/>
      <c r="D8" s="234"/>
      <c r="E8" s="263"/>
      <c r="F8" s="234"/>
      <c r="G8" s="265"/>
    </row>
    <row r="9" spans="1:7" ht="39" customHeight="1">
      <c r="A9" s="258"/>
      <c r="B9" s="235"/>
      <c r="C9" s="246"/>
      <c r="D9" s="235"/>
      <c r="E9" s="264"/>
      <c r="F9" s="235"/>
      <c r="G9" s="265"/>
    </row>
    <row r="10" spans="1:7" ht="20.100000000000001" customHeight="1">
      <c r="A10" s="258" t="s">
        <v>8</v>
      </c>
      <c r="B10" s="281" t="s">
        <v>22</v>
      </c>
      <c r="C10" s="238" t="s">
        <v>1257</v>
      </c>
      <c r="D10" s="233" t="s">
        <v>307</v>
      </c>
      <c r="E10" s="266" t="s">
        <v>1053</v>
      </c>
      <c r="F10" s="246" t="s">
        <v>956</v>
      </c>
      <c r="G10" s="268" t="s">
        <v>1025</v>
      </c>
    </row>
    <row r="11" spans="1:7" ht="20.100000000000001" customHeight="1">
      <c r="A11" s="258"/>
      <c r="B11" s="282"/>
      <c r="C11" s="238"/>
      <c r="D11" s="234"/>
      <c r="E11" s="266"/>
      <c r="F11" s="246"/>
      <c r="G11" s="269"/>
    </row>
    <row r="12" spans="1:7" ht="39" customHeight="1">
      <c r="A12" s="258"/>
      <c r="B12" s="282"/>
      <c r="C12" s="238"/>
      <c r="D12" s="235"/>
      <c r="E12" s="266"/>
      <c r="F12" s="246"/>
      <c r="G12" s="269"/>
    </row>
    <row r="13" spans="1:7" ht="33.75" customHeight="1">
      <c r="A13" s="258" t="s">
        <v>9</v>
      </c>
      <c r="B13" s="266" t="s">
        <v>21</v>
      </c>
      <c r="C13" s="238" t="s">
        <v>21</v>
      </c>
      <c r="D13" s="238" t="s">
        <v>21</v>
      </c>
      <c r="E13" s="266" t="s">
        <v>1054</v>
      </c>
      <c r="F13" s="6" t="s">
        <v>25</v>
      </c>
      <c r="G13" s="269"/>
    </row>
    <row r="14" spans="1:7" ht="50.25" customHeight="1">
      <c r="A14" s="258"/>
      <c r="B14" s="266"/>
      <c r="C14" s="238"/>
      <c r="D14" s="238"/>
      <c r="E14" s="266"/>
      <c r="F14" s="6" t="s">
        <v>26</v>
      </c>
      <c r="G14" s="270"/>
    </row>
    <row r="15" spans="1:7" ht="20.100000000000001" customHeight="1">
      <c r="A15" s="275" t="s">
        <v>10</v>
      </c>
      <c r="B15" s="276"/>
      <c r="C15" s="276"/>
      <c r="D15" s="276"/>
      <c r="E15" s="276"/>
      <c r="F15" s="276"/>
      <c r="G15" s="277"/>
    </row>
    <row r="16" spans="1:7" ht="20.100000000000001" customHeight="1">
      <c r="A16" s="278" t="s">
        <v>11</v>
      </c>
      <c r="B16" s="256" t="s">
        <v>524</v>
      </c>
      <c r="C16" s="259" t="s">
        <v>27</v>
      </c>
      <c r="D16" s="233" t="s">
        <v>329</v>
      </c>
      <c r="E16" s="262" t="s">
        <v>20</v>
      </c>
      <c r="F16" s="243" t="s">
        <v>275</v>
      </c>
      <c r="G16" s="233" t="s">
        <v>310</v>
      </c>
    </row>
    <row r="17" spans="1:7" ht="20.100000000000001" customHeight="1">
      <c r="A17" s="279"/>
      <c r="B17" s="271"/>
      <c r="C17" s="260"/>
      <c r="D17" s="234"/>
      <c r="E17" s="263"/>
      <c r="F17" s="257"/>
      <c r="G17" s="273"/>
    </row>
    <row r="18" spans="1:7" ht="20.100000000000001" customHeight="1">
      <c r="A18" s="279"/>
      <c r="B18" s="271"/>
      <c r="C18" s="260"/>
      <c r="D18" s="234"/>
      <c r="E18" s="263"/>
      <c r="F18" s="244"/>
      <c r="G18" s="273"/>
    </row>
    <row r="19" spans="1:7" ht="20.100000000000001" customHeight="1">
      <c r="A19" s="279"/>
      <c r="B19" s="271"/>
      <c r="C19" s="260"/>
      <c r="D19" s="234"/>
      <c r="E19" s="263"/>
      <c r="F19" s="233" t="s">
        <v>309</v>
      </c>
      <c r="G19" s="273"/>
    </row>
    <row r="20" spans="1:7" ht="20.100000000000001" customHeight="1">
      <c r="A20" s="280"/>
      <c r="B20" s="272"/>
      <c r="C20" s="261"/>
      <c r="D20" s="235"/>
      <c r="E20" s="264"/>
      <c r="F20" s="235"/>
      <c r="G20" s="274"/>
    </row>
    <row r="21" spans="1:7" ht="39" customHeight="1">
      <c r="A21" s="78" t="s">
        <v>963</v>
      </c>
      <c r="B21" s="78"/>
      <c r="C21" s="78"/>
      <c r="D21" s="79" t="s">
        <v>969</v>
      </c>
      <c r="E21" s="78"/>
      <c r="F21" s="78"/>
      <c r="G21" s="78"/>
    </row>
  </sheetData>
  <mergeCells count="36">
    <mergeCell ref="A1:A3"/>
    <mergeCell ref="A4:A6"/>
    <mergeCell ref="B4:B6"/>
    <mergeCell ref="G4:G6"/>
    <mergeCell ref="A7:A9"/>
    <mergeCell ref="C7:C9"/>
    <mergeCell ref="G7:G9"/>
    <mergeCell ref="C4:C6"/>
    <mergeCell ref="E4:E6"/>
    <mergeCell ref="B7:B9"/>
    <mergeCell ref="D7:D9"/>
    <mergeCell ref="E7:E9"/>
    <mergeCell ref="F7:F9"/>
    <mergeCell ref="D4:D6"/>
    <mergeCell ref="F4:F6"/>
    <mergeCell ref="C13:C14"/>
    <mergeCell ref="D13:D14"/>
    <mergeCell ref="E13:E14"/>
    <mergeCell ref="F16:F18"/>
    <mergeCell ref="D10:D12"/>
    <mergeCell ref="G10:G14"/>
    <mergeCell ref="B16:B20"/>
    <mergeCell ref="G16:G20"/>
    <mergeCell ref="F19:F20"/>
    <mergeCell ref="E16:E20"/>
    <mergeCell ref="D16:D20"/>
    <mergeCell ref="A15:G15"/>
    <mergeCell ref="A16:A20"/>
    <mergeCell ref="C10:C12"/>
    <mergeCell ref="B10:B12"/>
    <mergeCell ref="C16:C20"/>
    <mergeCell ref="A10:A12"/>
    <mergeCell ref="E10:E12"/>
    <mergeCell ref="F10:F12"/>
    <mergeCell ref="A13:A14"/>
    <mergeCell ref="B13:B1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9"/>
  <sheetViews>
    <sheetView zoomScale="90" zoomScaleNormal="90" workbookViewId="0">
      <selection activeCell="D9" sqref="D9:D11"/>
    </sheetView>
  </sheetViews>
  <sheetFormatPr defaultColWidth="25.7109375" defaultRowHeight="20.100000000000001" customHeight="1"/>
  <cols>
    <col min="1" max="7" width="20.7109375" customWidth="1"/>
  </cols>
  <sheetData>
    <row r="1" spans="1:7" ht="20.100000000000001" customHeight="1">
      <c r="A1" s="642"/>
      <c r="B1" s="643" t="s">
        <v>0</v>
      </c>
      <c r="C1" s="643" t="s">
        <v>1</v>
      </c>
      <c r="D1" s="643" t="s">
        <v>2</v>
      </c>
      <c r="E1" s="643" t="s">
        <v>3</v>
      </c>
      <c r="F1" s="643" t="s">
        <v>4</v>
      </c>
      <c r="G1" s="644" t="s">
        <v>5</v>
      </c>
    </row>
    <row r="2" spans="1:7" ht="20.100000000000001" customHeight="1">
      <c r="A2" s="645"/>
      <c r="B2" s="646" t="s">
        <v>28</v>
      </c>
      <c r="C2" s="646" t="s">
        <v>29</v>
      </c>
      <c r="D2" s="646" t="s">
        <v>30</v>
      </c>
      <c r="E2" s="646" t="s">
        <v>31</v>
      </c>
      <c r="F2" s="646" t="s">
        <v>32</v>
      </c>
      <c r="G2" s="647" t="s">
        <v>33</v>
      </c>
    </row>
    <row r="3" spans="1:7" ht="20.100000000000001" customHeight="1">
      <c r="A3" s="366" t="s">
        <v>6</v>
      </c>
      <c r="B3" s="614" t="s">
        <v>312</v>
      </c>
      <c r="C3" s="468" t="s">
        <v>320</v>
      </c>
      <c r="D3" s="466" t="s">
        <v>38</v>
      </c>
      <c r="E3" s="468" t="s">
        <v>314</v>
      </c>
      <c r="F3" s="474" t="s">
        <v>41</v>
      </c>
      <c r="G3" s="470" t="s">
        <v>317</v>
      </c>
    </row>
    <row r="4" spans="1:7" ht="20.100000000000001" customHeight="1">
      <c r="A4" s="366"/>
      <c r="B4" s="614"/>
      <c r="C4" s="632"/>
      <c r="D4" s="534"/>
      <c r="E4" s="632"/>
      <c r="F4" s="474"/>
      <c r="G4" s="637"/>
    </row>
    <row r="5" spans="1:7" ht="20.100000000000001" customHeight="1">
      <c r="A5" s="366"/>
      <c r="B5" s="614"/>
      <c r="C5" s="469"/>
      <c r="D5" s="534"/>
      <c r="E5" s="469"/>
      <c r="F5" s="474"/>
      <c r="G5" s="471"/>
    </row>
    <row r="6" spans="1:7" ht="20.100000000000001" customHeight="1">
      <c r="A6" s="366" t="s">
        <v>7</v>
      </c>
      <c r="B6" s="468" t="s">
        <v>1117</v>
      </c>
      <c r="C6" s="614" t="s">
        <v>315</v>
      </c>
      <c r="D6" s="534"/>
      <c r="E6" s="614" t="s">
        <v>316</v>
      </c>
      <c r="F6" s="468" t="s">
        <v>322</v>
      </c>
      <c r="G6" s="615" t="s">
        <v>323</v>
      </c>
    </row>
    <row r="7" spans="1:7" ht="20.100000000000001" customHeight="1">
      <c r="A7" s="366"/>
      <c r="B7" s="632"/>
      <c r="C7" s="614"/>
      <c r="D7" s="534"/>
      <c r="E7" s="614"/>
      <c r="F7" s="632"/>
      <c r="G7" s="615"/>
    </row>
    <row r="8" spans="1:7" ht="32.25" customHeight="1">
      <c r="A8" s="366"/>
      <c r="B8" s="469"/>
      <c r="C8" s="614"/>
      <c r="D8" s="534"/>
      <c r="E8" s="614"/>
      <c r="F8" s="469"/>
      <c r="G8" s="615"/>
    </row>
    <row r="9" spans="1:7" ht="20.100000000000001" customHeight="1">
      <c r="A9" s="366" t="s">
        <v>8</v>
      </c>
      <c r="B9" s="617" t="s">
        <v>276</v>
      </c>
      <c r="C9" s="466" t="s">
        <v>1084</v>
      </c>
      <c r="D9" s="284" t="s">
        <v>324</v>
      </c>
      <c r="E9" s="616" t="s">
        <v>1083</v>
      </c>
      <c r="F9" s="470" t="s">
        <v>34</v>
      </c>
      <c r="G9" s="463" t="s">
        <v>1026</v>
      </c>
    </row>
    <row r="10" spans="1:7" ht="20.100000000000001" customHeight="1">
      <c r="A10" s="366"/>
      <c r="B10" s="617"/>
      <c r="C10" s="534"/>
      <c r="D10" s="284"/>
      <c r="E10" s="616"/>
      <c r="F10" s="637"/>
      <c r="G10" s="648"/>
    </row>
    <row r="11" spans="1:7" ht="33" customHeight="1">
      <c r="A11" s="366"/>
      <c r="B11" s="617"/>
      <c r="C11" s="534"/>
      <c r="D11" s="285"/>
      <c r="E11" s="616"/>
      <c r="F11" s="471"/>
      <c r="G11" s="648"/>
    </row>
    <row r="12" spans="1:7" ht="46.5" customHeight="1">
      <c r="A12" s="366" t="s">
        <v>9</v>
      </c>
      <c r="B12" s="232" t="s">
        <v>36</v>
      </c>
      <c r="C12" s="534"/>
      <c r="D12" s="616" t="s">
        <v>39</v>
      </c>
      <c r="E12" s="474" t="s">
        <v>40</v>
      </c>
      <c r="F12" s="454" t="s">
        <v>1258</v>
      </c>
      <c r="G12" s="648"/>
    </row>
    <row r="13" spans="1:7" ht="46.5" customHeight="1">
      <c r="A13" s="366"/>
      <c r="B13" s="231" t="s">
        <v>1259</v>
      </c>
      <c r="C13" s="467"/>
      <c r="D13" s="616"/>
      <c r="E13" s="474"/>
      <c r="F13" s="640"/>
      <c r="G13" s="649"/>
    </row>
    <row r="14" spans="1:7" ht="20.100000000000001" customHeight="1">
      <c r="A14" s="349" t="s">
        <v>10</v>
      </c>
      <c r="B14" s="349"/>
      <c r="C14" s="349"/>
      <c r="D14" s="349"/>
      <c r="E14" s="349"/>
      <c r="F14" s="349"/>
      <c r="G14" s="349"/>
    </row>
    <row r="15" spans="1:7" ht="20.100000000000001" customHeight="1">
      <c r="A15" s="366" t="s">
        <v>11</v>
      </c>
      <c r="B15" s="650" t="s">
        <v>523</v>
      </c>
      <c r="C15" s="474" t="s">
        <v>37</v>
      </c>
      <c r="D15" s="468" t="s">
        <v>1050</v>
      </c>
      <c r="E15" s="470" t="s">
        <v>35</v>
      </c>
      <c r="F15" s="614" t="s">
        <v>318</v>
      </c>
      <c r="G15" s="651" t="s">
        <v>327</v>
      </c>
    </row>
    <row r="16" spans="1:7" ht="20.100000000000001" customHeight="1">
      <c r="A16" s="366"/>
      <c r="B16" s="650"/>
      <c r="C16" s="474"/>
      <c r="D16" s="632"/>
      <c r="E16" s="637"/>
      <c r="F16" s="614"/>
      <c r="G16" s="652"/>
    </row>
    <row r="17" spans="1:7" ht="20.100000000000001" customHeight="1">
      <c r="A17" s="366"/>
      <c r="B17" s="650"/>
      <c r="C17" s="474"/>
      <c r="D17" s="632"/>
      <c r="E17" s="637"/>
      <c r="F17" s="468" t="s">
        <v>321</v>
      </c>
      <c r="G17" s="652"/>
    </row>
    <row r="18" spans="1:7" ht="20.100000000000001" customHeight="1">
      <c r="A18" s="366"/>
      <c r="B18" s="650"/>
      <c r="C18" s="474"/>
      <c r="D18" s="469"/>
      <c r="E18" s="471"/>
      <c r="F18" s="469"/>
      <c r="G18" s="653"/>
    </row>
    <row r="19" spans="1:7" ht="40.5" customHeight="1">
      <c r="A19" s="641" t="s">
        <v>963</v>
      </c>
      <c r="B19" s="641"/>
      <c r="C19" s="79" t="s">
        <v>969</v>
      </c>
      <c r="D19" s="641"/>
      <c r="E19" s="641"/>
      <c r="F19" s="79" t="s">
        <v>969</v>
      </c>
      <c r="G19" s="641"/>
    </row>
  </sheetData>
  <mergeCells count="34">
    <mergeCell ref="A1:A2"/>
    <mergeCell ref="A3:A5"/>
    <mergeCell ref="B3:B5"/>
    <mergeCell ref="A6:A8"/>
    <mergeCell ref="C6:C8"/>
    <mergeCell ref="C3:C5"/>
    <mergeCell ref="B6:B8"/>
    <mergeCell ref="C9:C13"/>
    <mergeCell ref="G6:G8"/>
    <mergeCell ref="E9:E11"/>
    <mergeCell ref="F9:F11"/>
    <mergeCell ref="D12:D13"/>
    <mergeCell ref="E12:E13"/>
    <mergeCell ref="E6:E8"/>
    <mergeCell ref="D9:D11"/>
    <mergeCell ref="G9:G13"/>
    <mergeCell ref="F12:F13"/>
    <mergeCell ref="D3:D8"/>
    <mergeCell ref="G15:G18"/>
    <mergeCell ref="E15:E18"/>
    <mergeCell ref="D15:D18"/>
    <mergeCell ref="F17:F18"/>
    <mergeCell ref="G3:G5"/>
    <mergeCell ref="F3:F5"/>
    <mergeCell ref="A14:G14"/>
    <mergeCell ref="A15:A18"/>
    <mergeCell ref="B15:B18"/>
    <mergeCell ref="F15:F16"/>
    <mergeCell ref="C15:C18"/>
    <mergeCell ref="A9:A11"/>
    <mergeCell ref="A12:A13"/>
    <mergeCell ref="E3:E5"/>
    <mergeCell ref="F6:F8"/>
    <mergeCell ref="B9:B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9"/>
  <sheetViews>
    <sheetView topLeftCell="A2" zoomScale="80" zoomScaleNormal="80" workbookViewId="0">
      <selection activeCell="F6" sqref="A1:G19"/>
    </sheetView>
  </sheetViews>
  <sheetFormatPr defaultColWidth="20.7109375" defaultRowHeight="24.95" customHeight="1"/>
  <cols>
    <col min="1" max="16384" width="20.7109375" style="7"/>
  </cols>
  <sheetData>
    <row r="1" spans="1:7" ht="24.95" customHeight="1">
      <c r="A1" s="654"/>
      <c r="B1" s="655" t="s">
        <v>0</v>
      </c>
      <c r="C1" s="655" t="s">
        <v>1</v>
      </c>
      <c r="D1" s="655" t="s">
        <v>2</v>
      </c>
      <c r="E1" s="655" t="s">
        <v>3</v>
      </c>
      <c r="F1" s="655" t="s">
        <v>4</v>
      </c>
      <c r="G1" s="656" t="s">
        <v>526</v>
      </c>
    </row>
    <row r="2" spans="1:7" ht="24.95" customHeight="1">
      <c r="A2" s="657"/>
      <c r="B2" s="658" t="s">
        <v>42</v>
      </c>
      <c r="C2" s="658" t="s">
        <v>43</v>
      </c>
      <c r="D2" s="658" t="s">
        <v>44</v>
      </c>
      <c r="E2" s="658" t="s">
        <v>45</v>
      </c>
      <c r="F2" s="658" t="s">
        <v>46</v>
      </c>
      <c r="G2" s="659" t="s">
        <v>47</v>
      </c>
    </row>
    <row r="3" spans="1:7" ht="24.95" customHeight="1">
      <c r="A3" s="267" t="s">
        <v>6</v>
      </c>
      <c r="B3" s="262" t="s">
        <v>326</v>
      </c>
      <c r="C3" s="233" t="s">
        <v>328</v>
      </c>
      <c r="D3" s="259" t="s">
        <v>1263</v>
      </c>
      <c r="E3" s="233" t="s">
        <v>331</v>
      </c>
      <c r="F3" s="259" t="s">
        <v>54</v>
      </c>
      <c r="G3" s="293"/>
    </row>
    <row r="4" spans="1:7" ht="24.95" customHeight="1">
      <c r="A4" s="267"/>
      <c r="B4" s="263"/>
      <c r="C4" s="234"/>
      <c r="D4" s="260"/>
      <c r="E4" s="234"/>
      <c r="F4" s="260"/>
      <c r="G4" s="294"/>
    </row>
    <row r="5" spans="1:7" ht="24.95" customHeight="1">
      <c r="A5" s="267"/>
      <c r="B5" s="263"/>
      <c r="C5" s="235"/>
      <c r="D5" s="261"/>
      <c r="E5" s="235"/>
      <c r="F5" s="261"/>
      <c r="G5" s="294"/>
    </row>
    <row r="6" spans="1:7" ht="24.95" customHeight="1">
      <c r="A6" s="267" t="s">
        <v>7</v>
      </c>
      <c r="B6" s="263"/>
      <c r="C6" s="240" t="s">
        <v>326</v>
      </c>
      <c r="D6" s="262" t="s">
        <v>326</v>
      </c>
      <c r="E6" s="240" t="s">
        <v>326</v>
      </c>
      <c r="F6" s="233" t="s">
        <v>332</v>
      </c>
      <c r="G6" s="294"/>
    </row>
    <row r="7" spans="1:7" ht="24.95" customHeight="1">
      <c r="A7" s="267"/>
      <c r="B7" s="263"/>
      <c r="C7" s="240"/>
      <c r="D7" s="263"/>
      <c r="E7" s="240"/>
      <c r="F7" s="234"/>
      <c r="G7" s="294"/>
    </row>
    <row r="8" spans="1:7" ht="24.95" customHeight="1">
      <c r="A8" s="267"/>
      <c r="B8" s="264"/>
      <c r="C8" s="240"/>
      <c r="D8" s="263"/>
      <c r="E8" s="240"/>
      <c r="F8" s="235"/>
      <c r="G8" s="294"/>
    </row>
    <row r="9" spans="1:7" ht="24.95" customHeight="1">
      <c r="A9" s="267" t="s">
        <v>8</v>
      </c>
      <c r="B9" s="238" t="s">
        <v>49</v>
      </c>
      <c r="C9" s="259" t="s">
        <v>52</v>
      </c>
      <c r="D9" s="263"/>
      <c r="E9" s="238" t="s">
        <v>53</v>
      </c>
      <c r="F9" s="287" t="s">
        <v>1166</v>
      </c>
      <c r="G9" s="294"/>
    </row>
    <row r="10" spans="1:7" ht="24.95" customHeight="1">
      <c r="A10" s="267"/>
      <c r="B10" s="238"/>
      <c r="C10" s="260"/>
      <c r="D10" s="263"/>
      <c r="E10" s="238"/>
      <c r="F10" s="288"/>
      <c r="G10" s="294"/>
    </row>
    <row r="11" spans="1:7" ht="24.95" customHeight="1">
      <c r="A11" s="267"/>
      <c r="B11" s="238"/>
      <c r="C11" s="261"/>
      <c r="D11" s="264"/>
      <c r="E11" s="238"/>
      <c r="F11" s="289"/>
      <c r="G11" s="294"/>
    </row>
    <row r="12" spans="1:7" ht="24.95" customHeight="1">
      <c r="A12" s="267" t="s">
        <v>9</v>
      </c>
      <c r="B12" s="259" t="s">
        <v>50</v>
      </c>
      <c r="C12" s="259" t="s">
        <v>51</v>
      </c>
      <c r="D12" s="259" t="s">
        <v>51</v>
      </c>
      <c r="E12" s="259" t="s">
        <v>1260</v>
      </c>
      <c r="F12" s="259" t="s">
        <v>1166</v>
      </c>
      <c r="G12" s="294"/>
    </row>
    <row r="13" spans="1:7" ht="48.75" customHeight="1">
      <c r="A13" s="267"/>
      <c r="B13" s="261"/>
      <c r="C13" s="261"/>
      <c r="D13" s="261"/>
      <c r="E13" s="261"/>
      <c r="F13" s="261"/>
      <c r="G13" s="295"/>
    </row>
    <row r="14" spans="1:7" ht="24.95" customHeight="1">
      <c r="A14" s="267" t="s">
        <v>10</v>
      </c>
      <c r="B14" s="267"/>
      <c r="C14" s="267"/>
      <c r="D14" s="267"/>
      <c r="E14" s="267"/>
      <c r="F14" s="267"/>
      <c r="G14" s="267"/>
    </row>
    <row r="15" spans="1:7" ht="24.95" customHeight="1">
      <c r="A15" s="267" t="s">
        <v>11</v>
      </c>
      <c r="B15" s="256" t="s">
        <v>525</v>
      </c>
      <c r="C15" s="259" t="s">
        <v>55</v>
      </c>
      <c r="D15" s="233" t="s">
        <v>330</v>
      </c>
      <c r="E15" s="262" t="s">
        <v>48</v>
      </c>
      <c r="F15" s="290" t="s">
        <v>1180</v>
      </c>
      <c r="G15" s="293"/>
    </row>
    <row r="16" spans="1:7" ht="24.95" customHeight="1">
      <c r="A16" s="267"/>
      <c r="B16" s="296"/>
      <c r="C16" s="260"/>
      <c r="D16" s="234"/>
      <c r="E16" s="263"/>
      <c r="F16" s="291"/>
      <c r="G16" s="294"/>
    </row>
    <row r="17" spans="1:7" ht="24.95" customHeight="1">
      <c r="A17" s="267"/>
      <c r="B17" s="296"/>
      <c r="C17" s="260"/>
      <c r="D17" s="234"/>
      <c r="E17" s="263"/>
      <c r="F17" s="291"/>
      <c r="G17" s="294"/>
    </row>
    <row r="18" spans="1:7" ht="24.95" customHeight="1">
      <c r="A18" s="267"/>
      <c r="B18" s="297"/>
      <c r="C18" s="261"/>
      <c r="D18" s="235"/>
      <c r="E18" s="264"/>
      <c r="F18" s="292"/>
      <c r="G18" s="295"/>
    </row>
    <row r="19" spans="1:7" ht="45" customHeight="1">
      <c r="A19" s="660" t="s">
        <v>963</v>
      </c>
      <c r="B19" s="660"/>
      <c r="C19" s="661" t="s">
        <v>969</v>
      </c>
      <c r="D19" s="118" t="s">
        <v>599</v>
      </c>
      <c r="E19" s="660"/>
      <c r="F19" s="661" t="s">
        <v>969</v>
      </c>
      <c r="G19" s="660"/>
    </row>
  </sheetData>
  <mergeCells count="32">
    <mergeCell ref="B15:B18"/>
    <mergeCell ref="D6:D11"/>
    <mergeCell ref="E6:E8"/>
    <mergeCell ref="F3:F5"/>
    <mergeCell ref="A1:A2"/>
    <mergeCell ref="A3:A5"/>
    <mergeCell ref="A6:A8"/>
    <mergeCell ref="C6:C8"/>
    <mergeCell ref="B3:B8"/>
    <mergeCell ref="A9:A11"/>
    <mergeCell ref="E9:E11"/>
    <mergeCell ref="A12:A13"/>
    <mergeCell ref="B12:B13"/>
    <mergeCell ref="C12:C13"/>
    <mergeCell ref="D12:D13"/>
    <mergeCell ref="E12:E13"/>
    <mergeCell ref="F9:F11"/>
    <mergeCell ref="F12:F13"/>
    <mergeCell ref="F15:F18"/>
    <mergeCell ref="G15:G18"/>
    <mergeCell ref="C3:C5"/>
    <mergeCell ref="D3:D5"/>
    <mergeCell ref="E3:E5"/>
    <mergeCell ref="G3:G13"/>
    <mergeCell ref="F6:F8"/>
    <mergeCell ref="D15:D18"/>
    <mergeCell ref="A14:G14"/>
    <mergeCell ref="A15:A18"/>
    <mergeCell ref="E15:E18"/>
    <mergeCell ref="B9:B11"/>
    <mergeCell ref="C9:C11"/>
    <mergeCell ref="C15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50</vt:i4>
      </vt:variant>
    </vt:vector>
  </HeadingPairs>
  <TitlesOfParts>
    <vt:vector size="50" baseType="lpstr">
      <vt:lpstr>WEEK 1</vt:lpstr>
      <vt:lpstr>WEEK2</vt:lpstr>
      <vt:lpstr>WEEK 3</vt:lpstr>
      <vt:lpstr>WEEK 4</vt:lpstr>
      <vt:lpstr>WEEK 5</vt:lpstr>
      <vt:lpstr>WEEK 6</vt:lpstr>
      <vt:lpstr>WEEK 7</vt:lpstr>
      <vt:lpstr>WEEK 8</vt:lpstr>
      <vt:lpstr>WEEK 9</vt:lpstr>
      <vt:lpstr>WEEK 10</vt:lpstr>
      <vt:lpstr>WEEK 11</vt:lpstr>
      <vt:lpstr>WEEK 12</vt:lpstr>
      <vt:lpstr>WEEK 13</vt:lpstr>
      <vt:lpstr>WEEK 14</vt:lpstr>
      <vt:lpstr>WEEK15</vt:lpstr>
      <vt:lpstr>WEEK 16</vt:lpstr>
      <vt:lpstr>WEEK 17 </vt:lpstr>
      <vt:lpstr>WEEK 18</vt:lpstr>
      <vt:lpstr>WEEK 19</vt:lpstr>
      <vt:lpstr>WEEK 20</vt:lpstr>
      <vt:lpstr>WEEK 21</vt:lpstr>
      <vt:lpstr>WEEK 22</vt:lpstr>
      <vt:lpstr>WEEK 23</vt:lpstr>
      <vt:lpstr>WEEK 24</vt:lpstr>
      <vt:lpstr>WEEK 25</vt:lpstr>
      <vt:lpstr>WEEK 26</vt:lpstr>
      <vt:lpstr>WEEK 27</vt:lpstr>
      <vt:lpstr>WEEK 28</vt:lpstr>
      <vt:lpstr>WEEK 29</vt:lpstr>
      <vt:lpstr>WEEK30</vt:lpstr>
      <vt:lpstr>WEEK31</vt:lpstr>
      <vt:lpstr>WEEK32</vt:lpstr>
      <vt:lpstr>WEEK33</vt:lpstr>
      <vt:lpstr>WEEK34</vt:lpstr>
      <vt:lpstr>WEEK35</vt:lpstr>
      <vt:lpstr>WEEK36</vt:lpstr>
      <vt:lpstr>WEEK37</vt:lpstr>
      <vt:lpstr>WEEK38</vt:lpstr>
      <vt:lpstr>WEEK39</vt:lpstr>
      <vt:lpstr>WEEK 40</vt:lpstr>
      <vt:lpstr>WEEK 41</vt:lpstr>
      <vt:lpstr>WEEK 42</vt:lpstr>
      <vt:lpstr>WEEK43</vt:lpstr>
      <vt:lpstr>WEEK44</vt:lpstr>
      <vt:lpstr>WEEK45 </vt:lpstr>
      <vt:lpstr>WEEK46</vt:lpstr>
      <vt:lpstr>WEEK47</vt:lpstr>
      <vt:lpstr>WEEK48 </vt:lpstr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2019-05-31T06:57:15Z</dcterms:created>
  <dcterms:modified xsi:type="dcterms:W3CDTF">2019-06-18T10:00:18Z</dcterms:modified>
</cp:coreProperties>
</file>